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844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3" i="1"/>
  <c r="F4" s="1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</calcChain>
</file>

<file path=xl/sharedStrings.xml><?xml version="1.0" encoding="utf-8"?>
<sst xmlns="http://schemas.openxmlformats.org/spreadsheetml/2006/main" count="197" uniqueCount="117">
  <si>
    <t>CAS</t>
  </si>
  <si>
    <t>TAS</t>
  </si>
  <si>
    <t>Gspd</t>
  </si>
  <si>
    <t xml:space="preserve"> *65.1</t>
  </si>
  <si>
    <t xml:space="preserve"> *66.9</t>
  </si>
  <si>
    <t>GPS Alt</t>
  </si>
  <si>
    <t>Uncorr Alt</t>
  </si>
  <si>
    <t>TACAlt</t>
  </si>
  <si>
    <t>Rad Alt</t>
  </si>
  <si>
    <t xml:space="preserve"> *9.8</t>
  </si>
  <si>
    <t xml:space="preserve"> *0.0</t>
  </si>
  <si>
    <t xml:space="preserve"> *4.8</t>
  </si>
  <si>
    <t>Alt Rte</t>
  </si>
  <si>
    <t>Mag Trk</t>
  </si>
  <si>
    <t>Tru Trk</t>
  </si>
  <si>
    <t>Tru Hd</t>
  </si>
  <si>
    <t>Pitch</t>
  </si>
  <si>
    <t>Roll</t>
  </si>
  <si>
    <t>BAOA</t>
  </si>
  <si>
    <t xml:space="preserve"> *16.17188</t>
  </si>
  <si>
    <t xml:space="preserve"> *-131.9</t>
  </si>
  <si>
    <t xml:space="preserve"> *24.6</t>
  </si>
  <si>
    <t xml:space="preserve"> *4.92188</t>
  </si>
  <si>
    <t xml:space="preserve"> *55.5</t>
  </si>
  <si>
    <t xml:space="preserve"> *0.00000</t>
  </si>
  <si>
    <t xml:space="preserve"> *71.0</t>
  </si>
  <si>
    <t xml:space="preserve"> *-32.34375</t>
  </si>
  <si>
    <t xml:space="preserve"> *102.4</t>
  </si>
  <si>
    <t xml:space="preserve"> *54.8</t>
  </si>
  <si>
    <t xml:space="preserve"> *-30.23438</t>
  </si>
  <si>
    <t xml:space="preserve"> *74.5</t>
  </si>
  <si>
    <t xml:space="preserve"> *22.5</t>
  </si>
  <si>
    <t xml:space="preserve"> *-16.87500</t>
  </si>
  <si>
    <t xml:space="preserve"> *58.9</t>
  </si>
  <si>
    <t xml:space="preserve"> *3.5</t>
  </si>
  <si>
    <t xml:space="preserve"> *52.5</t>
  </si>
  <si>
    <t xml:space="preserve"> *2.1</t>
  </si>
  <si>
    <t xml:space="preserve"> *52.2</t>
  </si>
  <si>
    <t xml:space="preserve"> *133.9</t>
  </si>
  <si>
    <t xml:space="preserve"> *122.8</t>
  </si>
  <si>
    <t>Unit Oper Time</t>
  </si>
  <si>
    <t>1848:27:40</t>
  </si>
  <si>
    <t>1848:27:41</t>
  </si>
  <si>
    <t>1848:27:42</t>
  </si>
  <si>
    <t>1848:27:43</t>
  </si>
  <si>
    <t>1848:27:44</t>
  </si>
  <si>
    <t>1848:27:45</t>
  </si>
  <si>
    <t>1848:27:46</t>
  </si>
  <si>
    <t>1848:27:47</t>
  </si>
  <si>
    <t>1848:27:48</t>
  </si>
  <si>
    <t>1848:27:49</t>
  </si>
  <si>
    <t>1848:27:50</t>
  </si>
  <si>
    <t>1848:27:51</t>
  </si>
  <si>
    <t>1848:27:52</t>
  </si>
  <si>
    <t>1848:27:53</t>
  </si>
  <si>
    <t>1848:27:54</t>
  </si>
  <si>
    <t>1848:27:55</t>
  </si>
  <si>
    <t>1848:27:56</t>
  </si>
  <si>
    <t>1848:27:57</t>
  </si>
  <si>
    <t>1848:27:58</t>
  </si>
  <si>
    <t>1848:27:59</t>
  </si>
  <si>
    <t>1848:28:00</t>
  </si>
  <si>
    <t>1848:28:01</t>
  </si>
  <si>
    <t>1848:28:02</t>
  </si>
  <si>
    <t>1848:28:03</t>
  </si>
  <si>
    <t>1848:28:04</t>
  </si>
  <si>
    <t>1848:28:05</t>
  </si>
  <si>
    <t>1848:28:06</t>
  </si>
  <si>
    <t>1848:28:07</t>
  </si>
  <si>
    <t>1848:28:08</t>
  </si>
  <si>
    <t>1848:28:09</t>
  </si>
  <si>
    <t>1848:28:10</t>
  </si>
  <si>
    <t>1848:28:11</t>
  </si>
  <si>
    <t>1848:28:12</t>
  </si>
  <si>
    <t>1848:28:13</t>
  </si>
  <si>
    <t>1848:28:14</t>
  </si>
  <si>
    <t>1848:28:15</t>
  </si>
  <si>
    <t>1848:28:16</t>
  </si>
  <si>
    <t>1848:28:17</t>
  </si>
  <si>
    <t>1848:28:18</t>
  </si>
  <si>
    <t>1848:28:19</t>
  </si>
  <si>
    <t>1848:28:20</t>
  </si>
  <si>
    <t>1848:28:21</t>
  </si>
  <si>
    <t>1848:28:22</t>
  </si>
  <si>
    <t>1848:28:23</t>
  </si>
  <si>
    <t>1848:28:24</t>
  </si>
  <si>
    <t>1848:28:25</t>
  </si>
  <si>
    <t>1848:28:26</t>
  </si>
  <si>
    <t>1848:28:27</t>
  </si>
  <si>
    <t>1848:28:28</t>
  </si>
  <si>
    <t>1848:28:29</t>
  </si>
  <si>
    <t>1848:28:30</t>
  </si>
  <si>
    <t>1848:28:31</t>
  </si>
  <si>
    <t>1848:28:32</t>
  </si>
  <si>
    <t>1848:28:33</t>
  </si>
  <si>
    <t>1848:28:34</t>
  </si>
  <si>
    <t>1848:28:35</t>
  </si>
  <si>
    <t>1848:28:36</t>
  </si>
  <si>
    <t>1848:28:37</t>
  </si>
  <si>
    <t>1848:28:38</t>
  </si>
  <si>
    <t>1848:28:39</t>
  </si>
  <si>
    <t>1848:28:40</t>
  </si>
  <si>
    <t>1848:28:41</t>
  </si>
  <si>
    <t>1848:28:42</t>
  </si>
  <si>
    <t>Hours</t>
  </si>
  <si>
    <t>Minutes</t>
  </si>
  <si>
    <t>Seconds</t>
  </si>
  <si>
    <t>ET</t>
  </si>
  <si>
    <t>Latitude</t>
  </si>
  <si>
    <t>Longitude</t>
  </si>
  <si>
    <t>"… Immediate Takeoff"</t>
  </si>
  <si>
    <t>ATC Transmission</t>
  </si>
  <si>
    <t>"… I Don't Think So"</t>
  </si>
  <si>
    <t>"… Offset Off Runway"</t>
  </si>
  <si>
    <t>"… Doing a Good Job"</t>
  </si>
  <si>
    <t>Time of Impact</t>
  </si>
  <si>
    <t>"Going Around"</t>
  </si>
</sst>
</file>

<file path=xl/styles.xml><?xml version="1.0" encoding="utf-8"?>
<styleSheet xmlns="http://schemas.openxmlformats.org/spreadsheetml/2006/main">
  <numFmts count="6">
    <numFmt numFmtId="164" formatCode="hh:mm:ss"/>
    <numFmt numFmtId="165" formatCode="00"/>
    <numFmt numFmtId="166" formatCode="0.0"/>
    <numFmt numFmtId="167" formatCode="000"/>
    <numFmt numFmtId="168" formatCode="0.000000"/>
    <numFmt numFmtId="169" formatCode="0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49" fontId="0" fillId="2" borderId="0" xfId="0" applyNumberFormat="1" applyFill="1" applyAlignment="1">
      <alignment horizontal="right"/>
    </xf>
    <xf numFmtId="1" fontId="0" fillId="2" borderId="0" xfId="0" applyNumberFormat="1" applyFill="1" applyAlignment="1">
      <alignment horizontal="right"/>
    </xf>
    <xf numFmtId="165" fontId="0" fillId="2" borderId="0" xfId="0" applyNumberFormat="1" applyFill="1" applyAlignment="1">
      <alignment horizontal="right"/>
    </xf>
    <xf numFmtId="167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168" fontId="0" fillId="2" borderId="0" xfId="0" applyNumberFormat="1" applyFill="1" applyAlignment="1">
      <alignment horizontal="right"/>
    </xf>
    <xf numFmtId="0" fontId="0" fillId="2" borderId="0" xfId="0" applyFill="1" applyAlignment="1">
      <alignment horizontal="right"/>
    </xf>
    <xf numFmtId="166" fontId="0" fillId="2" borderId="0" xfId="0" applyNumberFormat="1" applyFill="1" applyAlignment="1">
      <alignment horizontal="right"/>
    </xf>
    <xf numFmtId="169" fontId="0" fillId="2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7" fontId="0" fillId="2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4"/>
  <sheetViews>
    <sheetView tabSelected="1" workbookViewId="0">
      <pane ySplit="615" activePane="bottomLeft"/>
      <selection sqref="A1:Z999"/>
      <selection pane="bottomLeft"/>
    </sheetView>
  </sheetViews>
  <sheetFormatPr defaultRowHeight="15"/>
  <cols>
    <col min="1" max="1" width="14.5703125" style="1" bestFit="1" customWidth="1"/>
    <col min="2" max="2" width="6.140625" style="1" bestFit="1" customWidth="1"/>
    <col min="3" max="4" width="8.28515625" style="1" bestFit="1" customWidth="1"/>
    <col min="5" max="5" width="2.7109375" style="1" customWidth="1"/>
    <col min="6" max="6" width="4" style="2" bestFit="1" customWidth="1"/>
    <col min="7" max="7" width="21.85546875" style="18" bestFit="1" customWidth="1"/>
    <col min="8" max="8" width="9.5703125" style="1" bestFit="1" customWidth="1"/>
    <col min="9" max="9" width="10.28515625" style="1" bestFit="1" customWidth="1"/>
    <col min="10" max="10" width="2.7109375" style="1" customWidth="1"/>
    <col min="11" max="11" width="7.42578125" style="1" bestFit="1" customWidth="1"/>
    <col min="12" max="12" width="9.85546875" style="1" bestFit="1" customWidth="1"/>
    <col min="13" max="13" width="7" style="1" bestFit="1" customWidth="1"/>
    <col min="14" max="14" width="7.5703125" style="1" bestFit="1" customWidth="1"/>
    <col min="15" max="15" width="7" style="1" bestFit="1" customWidth="1"/>
    <col min="16" max="16" width="2.7109375" style="1" customWidth="1"/>
    <col min="17" max="18" width="6" style="1" bestFit="1" customWidth="1"/>
    <col min="19" max="19" width="5.5703125" style="1" bestFit="1" customWidth="1"/>
    <col min="20" max="20" width="2.7109375" style="1" customWidth="1"/>
    <col min="21" max="21" width="8" style="1" bestFit="1" customWidth="1"/>
    <col min="22" max="22" width="7.28515625" style="1" bestFit="1" customWidth="1"/>
    <col min="23" max="23" width="7.85546875" style="1" bestFit="1" customWidth="1"/>
    <col min="24" max="25" width="6.28515625" style="1" bestFit="1" customWidth="1"/>
    <col min="26" max="26" width="10.7109375" style="1" bestFit="1" customWidth="1"/>
    <col min="27" max="16384" width="9.140625" style="1"/>
  </cols>
  <sheetData>
    <row r="1" spans="1:26" s="23" customFormat="1" ht="15.75" thickBot="1">
      <c r="A1" s="24" t="s">
        <v>40</v>
      </c>
      <c r="B1" s="25" t="s">
        <v>104</v>
      </c>
      <c r="C1" s="25" t="s">
        <v>105</v>
      </c>
      <c r="D1" s="25" t="s">
        <v>106</v>
      </c>
      <c r="E1" s="25"/>
      <c r="F1" s="26" t="s">
        <v>107</v>
      </c>
      <c r="G1" s="27" t="s">
        <v>111</v>
      </c>
      <c r="H1" s="25" t="s">
        <v>108</v>
      </c>
      <c r="I1" s="25" t="s">
        <v>109</v>
      </c>
      <c r="J1" s="25"/>
      <c r="K1" s="25" t="s">
        <v>5</v>
      </c>
      <c r="L1" s="25" t="s">
        <v>6</v>
      </c>
      <c r="M1" s="25" t="s">
        <v>7</v>
      </c>
      <c r="N1" s="25" t="s">
        <v>8</v>
      </c>
      <c r="O1" s="25" t="s">
        <v>12</v>
      </c>
      <c r="P1" s="25"/>
      <c r="Q1" s="25" t="s">
        <v>0</v>
      </c>
      <c r="R1" s="25" t="s">
        <v>1</v>
      </c>
      <c r="S1" s="25" t="s">
        <v>2</v>
      </c>
      <c r="T1" s="25"/>
      <c r="U1" s="25" t="s">
        <v>13</v>
      </c>
      <c r="V1" s="25" t="s">
        <v>14</v>
      </c>
      <c r="W1" s="25" t="s">
        <v>15</v>
      </c>
      <c r="X1" s="25" t="s">
        <v>16</v>
      </c>
      <c r="Y1" s="25" t="s">
        <v>17</v>
      </c>
      <c r="Z1" s="28" t="s">
        <v>18</v>
      </c>
    </row>
    <row r="2" spans="1:26">
      <c r="A2" s="4" t="s">
        <v>41</v>
      </c>
      <c r="B2" s="2">
        <v>1848</v>
      </c>
      <c r="C2" s="2">
        <v>27</v>
      </c>
      <c r="D2" s="5">
        <v>40</v>
      </c>
      <c r="E2" s="5"/>
      <c r="F2" s="6">
        <v>0</v>
      </c>
      <c r="H2" s="7">
        <v>43.974829999999997</v>
      </c>
      <c r="I2" s="7">
        <v>-88.534180000000006</v>
      </c>
      <c r="J2" s="7"/>
      <c r="K2" s="1">
        <v>1318</v>
      </c>
      <c r="L2" s="1">
        <v>1346</v>
      </c>
      <c r="M2" s="1">
        <v>1344</v>
      </c>
      <c r="N2" s="8">
        <v>585.5</v>
      </c>
      <c r="O2" s="1">
        <v>-683</v>
      </c>
      <c r="Q2" s="8">
        <v>143.19999999999999</v>
      </c>
      <c r="R2" s="8">
        <v>148.19999999999999</v>
      </c>
      <c r="S2" s="8">
        <v>164.2</v>
      </c>
      <c r="U2" s="3">
        <v>-18.2</v>
      </c>
      <c r="V2" s="3">
        <v>-13.2</v>
      </c>
      <c r="W2" s="3">
        <v>-20.8</v>
      </c>
      <c r="X2" s="3">
        <v>-2.1</v>
      </c>
      <c r="Y2" s="3">
        <v>-23.9</v>
      </c>
      <c r="Z2" s="1">
        <v>-0.70313000000000003</v>
      </c>
    </row>
    <row r="3" spans="1:26">
      <c r="A3" s="4" t="s">
        <v>42</v>
      </c>
      <c r="B3" s="2">
        <v>1848</v>
      </c>
      <c r="C3" s="2">
        <v>27</v>
      </c>
      <c r="D3" s="5">
        <v>41</v>
      </c>
      <c r="E3" s="5"/>
      <c r="F3" s="6">
        <f>(((C3+(D3/60)))-((C2+(D2/60))))*60</f>
        <v>0.99999999999994316</v>
      </c>
      <c r="G3" s="20"/>
      <c r="H3" s="7">
        <v>43.974829999999997</v>
      </c>
      <c r="I3" s="7">
        <v>-88.534180000000006</v>
      </c>
      <c r="J3" s="7"/>
      <c r="K3" s="1">
        <v>1318</v>
      </c>
      <c r="L3" s="1">
        <v>1336</v>
      </c>
      <c r="M3" s="1">
        <v>1344</v>
      </c>
      <c r="N3" s="8">
        <v>566.5</v>
      </c>
      <c r="O3" s="1">
        <v>-589</v>
      </c>
      <c r="Q3" s="8">
        <v>142</v>
      </c>
      <c r="R3" s="8">
        <v>147.5</v>
      </c>
      <c r="S3" s="8">
        <v>164.2</v>
      </c>
      <c r="U3" s="3">
        <v>-18.2</v>
      </c>
      <c r="V3" s="3">
        <v>-13.2</v>
      </c>
      <c r="W3" s="3">
        <v>-22.1</v>
      </c>
      <c r="X3" s="3">
        <v>-1.4</v>
      </c>
      <c r="Y3" s="3">
        <v>-27.4</v>
      </c>
      <c r="Z3" s="1">
        <v>0</v>
      </c>
    </row>
    <row r="4" spans="1:26">
      <c r="A4" s="4" t="s">
        <v>43</v>
      </c>
      <c r="B4" s="2">
        <v>1848</v>
      </c>
      <c r="C4" s="2">
        <v>27</v>
      </c>
      <c r="D4" s="5">
        <v>42</v>
      </c>
      <c r="E4" s="5"/>
      <c r="F4" s="6">
        <f>((((C4+(D4/60)))-((C3+(D3/60))))*60)+F3</f>
        <v>1.9999999999998863</v>
      </c>
      <c r="H4" s="7">
        <v>43.975520000000003</v>
      </c>
      <c r="I4" s="7">
        <v>-88.534520000000001</v>
      </c>
      <c r="J4" s="7"/>
      <c r="K4" s="1">
        <v>1304</v>
      </c>
      <c r="L4" s="1">
        <v>1328</v>
      </c>
      <c r="M4" s="1">
        <v>1334</v>
      </c>
      <c r="N4" s="8">
        <v>550.79999999999995</v>
      </c>
      <c r="O4" s="1">
        <v>-608</v>
      </c>
      <c r="Q4" s="8">
        <v>140.4</v>
      </c>
      <c r="R4" s="8">
        <v>145.19999999999999</v>
      </c>
      <c r="S4" s="8">
        <v>161.6</v>
      </c>
      <c r="U4" s="3">
        <v>-19.8</v>
      </c>
      <c r="V4" s="3">
        <v>-16.7</v>
      </c>
      <c r="W4" s="3">
        <v>-25.2</v>
      </c>
      <c r="X4" s="3">
        <v>-2.1</v>
      </c>
      <c r="Y4" s="3">
        <v>-28.8</v>
      </c>
      <c r="Z4" s="1">
        <v>-1.40625</v>
      </c>
    </row>
    <row r="5" spans="1:26">
      <c r="A5" s="4" t="s">
        <v>44</v>
      </c>
      <c r="B5" s="2">
        <v>1848</v>
      </c>
      <c r="C5" s="2">
        <v>27</v>
      </c>
      <c r="D5" s="5">
        <v>43</v>
      </c>
      <c r="E5" s="5"/>
      <c r="F5" s="6">
        <f t="shared" ref="F5:F64" si="0">((((C5+(D5/60)))-((C4+(D4/60))))*60)+F4</f>
        <v>2.9999999999998295</v>
      </c>
      <c r="H5" s="7">
        <v>43.976210000000002</v>
      </c>
      <c r="I5" s="7">
        <v>-88.534869999999998</v>
      </c>
      <c r="J5" s="7"/>
      <c r="K5" s="1">
        <v>1294</v>
      </c>
      <c r="L5" s="1">
        <v>1316</v>
      </c>
      <c r="M5" s="1">
        <v>1322</v>
      </c>
      <c r="N5" s="8">
        <v>543.79999999999995</v>
      </c>
      <c r="O5" s="1">
        <v>-695</v>
      </c>
      <c r="Q5" s="8">
        <v>138.6</v>
      </c>
      <c r="R5" s="8">
        <v>143.19999999999999</v>
      </c>
      <c r="S5" s="8">
        <v>159.6</v>
      </c>
      <c r="U5" s="3">
        <v>-24.6</v>
      </c>
      <c r="V5" s="3">
        <v>-21.3</v>
      </c>
      <c r="W5" s="3">
        <v>-31</v>
      </c>
      <c r="X5" s="3">
        <v>-2.1</v>
      </c>
      <c r="Y5" s="3">
        <v>-31.6</v>
      </c>
      <c r="Z5" s="1">
        <v>-0.70313000000000003</v>
      </c>
    </row>
    <row r="6" spans="1:26">
      <c r="A6" s="4" t="s">
        <v>45</v>
      </c>
      <c r="B6" s="2">
        <v>1848</v>
      </c>
      <c r="C6" s="2">
        <v>27</v>
      </c>
      <c r="D6" s="5">
        <v>44</v>
      </c>
      <c r="E6" s="5"/>
      <c r="F6" s="6">
        <f t="shared" si="0"/>
        <v>3.9999999999999858</v>
      </c>
      <c r="H6" s="7">
        <v>43.976889999999997</v>
      </c>
      <c r="I6" s="7">
        <v>-88.535210000000006</v>
      </c>
      <c r="J6" s="7"/>
      <c r="K6" s="1">
        <v>1282</v>
      </c>
      <c r="L6" s="1">
        <v>1306</v>
      </c>
      <c r="M6" s="1">
        <v>1312</v>
      </c>
      <c r="N6" s="8">
        <v>543</v>
      </c>
      <c r="O6" s="1">
        <v>-710</v>
      </c>
      <c r="Q6" s="8">
        <v>136.4</v>
      </c>
      <c r="R6" s="8">
        <v>140.80000000000001</v>
      </c>
      <c r="S6" s="8">
        <v>157.5</v>
      </c>
      <c r="U6" s="3">
        <v>-30.3</v>
      </c>
      <c r="V6" s="3">
        <v>-25.5</v>
      </c>
      <c r="W6" s="3">
        <v>-35.299999999999997</v>
      </c>
      <c r="X6" s="3">
        <v>-1.4</v>
      </c>
      <c r="Y6" s="3">
        <v>-33.799999999999997</v>
      </c>
      <c r="Z6" s="1">
        <v>0</v>
      </c>
    </row>
    <row r="7" spans="1:26">
      <c r="A7" s="4" t="s">
        <v>46</v>
      </c>
      <c r="B7" s="2">
        <v>1848</v>
      </c>
      <c r="C7" s="2">
        <v>27</v>
      </c>
      <c r="D7" s="5">
        <v>45</v>
      </c>
      <c r="E7" s="5"/>
      <c r="F7" s="6">
        <f t="shared" si="0"/>
        <v>4.9999999999999289</v>
      </c>
      <c r="H7" s="7">
        <v>43.977409999999999</v>
      </c>
      <c r="I7" s="7">
        <v>-88.535719999999998</v>
      </c>
      <c r="J7" s="7"/>
      <c r="K7" s="1">
        <v>1264</v>
      </c>
      <c r="L7" s="1">
        <v>1294</v>
      </c>
      <c r="M7" s="1">
        <v>1298</v>
      </c>
      <c r="N7" s="8">
        <v>523</v>
      </c>
      <c r="O7" s="1">
        <v>-742</v>
      </c>
      <c r="Q7" s="8">
        <v>134.19999999999999</v>
      </c>
      <c r="R7" s="8">
        <v>139.19999999999999</v>
      </c>
      <c r="S7" s="8">
        <v>154.80000000000001</v>
      </c>
      <c r="U7" s="3">
        <v>-34</v>
      </c>
      <c r="V7" s="3">
        <v>-28.9</v>
      </c>
      <c r="W7" s="3">
        <v>-39.200000000000003</v>
      </c>
      <c r="X7" s="3">
        <v>-2.8</v>
      </c>
      <c r="Y7" s="3">
        <v>-29.5</v>
      </c>
      <c r="Z7" s="1">
        <v>0</v>
      </c>
    </row>
    <row r="8" spans="1:26">
      <c r="A8" s="9" t="s">
        <v>47</v>
      </c>
      <c r="B8" s="10">
        <v>1848</v>
      </c>
      <c r="C8" s="10">
        <v>27</v>
      </c>
      <c r="D8" s="11">
        <v>46</v>
      </c>
      <c r="E8" s="11"/>
      <c r="F8" s="12">
        <f t="shared" si="0"/>
        <v>5.9999999999998721</v>
      </c>
      <c r="G8" s="19" t="s">
        <v>110</v>
      </c>
      <c r="H8" s="14">
        <v>43.978610000000003</v>
      </c>
      <c r="I8" s="14">
        <v>-88.536749999999998</v>
      </c>
      <c r="J8" s="14"/>
      <c r="K8" s="15">
        <v>1234</v>
      </c>
      <c r="L8" s="15">
        <v>1280</v>
      </c>
      <c r="M8" s="15">
        <v>1266</v>
      </c>
      <c r="N8" s="16">
        <v>490.5</v>
      </c>
      <c r="O8" s="15">
        <v>-815</v>
      </c>
      <c r="P8" s="15"/>
      <c r="Q8" s="16">
        <v>133.19999999999999</v>
      </c>
      <c r="R8" s="16">
        <v>139.6</v>
      </c>
      <c r="S8" s="16">
        <v>152</v>
      </c>
      <c r="T8" s="15"/>
      <c r="U8" s="17">
        <v>-43.8</v>
      </c>
      <c r="V8" s="17">
        <v>-39.6</v>
      </c>
      <c r="W8" s="17">
        <v>-44.9</v>
      </c>
      <c r="X8" s="17">
        <v>-4.2</v>
      </c>
      <c r="Y8" s="17">
        <v>-26.7</v>
      </c>
      <c r="Z8" s="15">
        <v>-0.70313000000000003</v>
      </c>
    </row>
    <row r="9" spans="1:26">
      <c r="A9" s="4" t="s">
        <v>48</v>
      </c>
      <c r="B9" s="2">
        <v>1848</v>
      </c>
      <c r="C9" s="2">
        <v>27</v>
      </c>
      <c r="D9" s="5">
        <v>47</v>
      </c>
      <c r="E9" s="5"/>
      <c r="F9" s="6">
        <f t="shared" si="0"/>
        <v>7.0000000000000284</v>
      </c>
      <c r="H9" s="7">
        <v>43.978610000000003</v>
      </c>
      <c r="I9" s="7">
        <v>-88.536749999999998</v>
      </c>
      <c r="J9" s="7"/>
      <c r="K9" s="1">
        <v>1234</v>
      </c>
      <c r="L9" s="1">
        <v>1266</v>
      </c>
      <c r="M9" s="1">
        <v>1266</v>
      </c>
      <c r="N9" s="8">
        <v>470.5</v>
      </c>
      <c r="O9" s="1">
        <v>-897</v>
      </c>
      <c r="Q9" s="8">
        <v>133.30000000000001</v>
      </c>
      <c r="R9" s="8">
        <v>140.1</v>
      </c>
      <c r="S9" s="8">
        <v>152</v>
      </c>
      <c r="U9" s="3">
        <v>-43.8</v>
      </c>
      <c r="V9" s="3">
        <v>-39.6</v>
      </c>
      <c r="W9" s="3">
        <v>-48.7</v>
      </c>
      <c r="X9" s="3">
        <v>-4.2</v>
      </c>
      <c r="Y9" s="3">
        <v>-28.8</v>
      </c>
      <c r="Z9" s="1">
        <v>-0.70313000000000003</v>
      </c>
    </row>
    <row r="10" spans="1:26">
      <c r="A10" s="4" t="s">
        <v>49</v>
      </c>
      <c r="B10" s="2">
        <v>1848</v>
      </c>
      <c r="C10" s="2">
        <v>27</v>
      </c>
      <c r="D10" s="5">
        <v>48</v>
      </c>
      <c r="E10" s="5"/>
      <c r="F10" s="6">
        <f t="shared" si="0"/>
        <v>7.9999999999999716</v>
      </c>
      <c r="H10" s="7">
        <v>43.979640000000003</v>
      </c>
      <c r="I10" s="7">
        <v>-88.538120000000006</v>
      </c>
      <c r="J10" s="7"/>
      <c r="K10" s="1">
        <v>1194</v>
      </c>
      <c r="L10" s="1">
        <v>1246</v>
      </c>
      <c r="M10" s="1">
        <v>1228</v>
      </c>
      <c r="N10" s="8">
        <v>434.8</v>
      </c>
      <c r="O10" s="1">
        <v>-1105</v>
      </c>
      <c r="Q10" s="8">
        <v>133.80000000000001</v>
      </c>
      <c r="R10" s="8">
        <v>140.80000000000001</v>
      </c>
      <c r="S10" s="8">
        <v>147</v>
      </c>
      <c r="U10" s="3">
        <v>-51.3</v>
      </c>
      <c r="V10" s="3">
        <v>-45.5</v>
      </c>
      <c r="W10" s="3">
        <v>-52.9</v>
      </c>
      <c r="X10" s="3">
        <v>-2.8</v>
      </c>
      <c r="Y10" s="3">
        <v>-26.7</v>
      </c>
      <c r="Z10" s="1">
        <v>-1.40625</v>
      </c>
    </row>
    <row r="11" spans="1:26">
      <c r="A11" s="4" t="s">
        <v>50</v>
      </c>
      <c r="B11" s="2">
        <v>1848</v>
      </c>
      <c r="C11" s="2">
        <v>27</v>
      </c>
      <c r="D11" s="5">
        <v>49</v>
      </c>
      <c r="E11" s="5"/>
      <c r="F11" s="6">
        <f t="shared" si="0"/>
        <v>8.9999999999999147</v>
      </c>
      <c r="H11" s="7">
        <v>43.979640000000003</v>
      </c>
      <c r="I11" s="7">
        <v>-88.538120000000006</v>
      </c>
      <c r="J11" s="7"/>
      <c r="K11" s="1">
        <v>1194</v>
      </c>
      <c r="L11" s="1">
        <v>1230</v>
      </c>
      <c r="M11" s="1">
        <v>1228</v>
      </c>
      <c r="N11" s="8">
        <v>394.8</v>
      </c>
      <c r="O11" s="1">
        <v>-1050</v>
      </c>
      <c r="Q11" s="8">
        <v>133.9</v>
      </c>
      <c r="R11" s="8">
        <v>140</v>
      </c>
      <c r="S11" s="8">
        <v>147</v>
      </c>
      <c r="U11" s="3">
        <v>-51.3</v>
      </c>
      <c r="V11" s="3">
        <v>-45.5</v>
      </c>
      <c r="W11" s="3">
        <v>-57.3</v>
      </c>
      <c r="X11" s="3">
        <v>-3.5</v>
      </c>
      <c r="Y11" s="3">
        <v>-23.9</v>
      </c>
      <c r="Z11" s="1">
        <v>0</v>
      </c>
    </row>
    <row r="12" spans="1:26">
      <c r="A12" s="4" t="s">
        <v>51</v>
      </c>
      <c r="B12" s="2">
        <v>1848</v>
      </c>
      <c r="C12" s="2">
        <v>27</v>
      </c>
      <c r="D12" s="5">
        <v>50</v>
      </c>
      <c r="E12" s="5"/>
      <c r="F12" s="6">
        <f t="shared" si="0"/>
        <v>9.9999999999998579</v>
      </c>
      <c r="H12" s="7">
        <v>43.980159999999998</v>
      </c>
      <c r="I12" s="7">
        <v>-88.538809999999998</v>
      </c>
      <c r="J12" s="7"/>
      <c r="K12" s="1">
        <v>1168</v>
      </c>
      <c r="L12" s="1">
        <v>1212</v>
      </c>
      <c r="M12" s="1">
        <v>1204</v>
      </c>
      <c r="N12" s="8">
        <v>403.5</v>
      </c>
      <c r="O12" s="1">
        <v>-1013</v>
      </c>
      <c r="Q12" s="8">
        <v>132.19999999999999</v>
      </c>
      <c r="R12" s="8">
        <v>135.69999999999999</v>
      </c>
      <c r="S12" s="8">
        <v>145</v>
      </c>
      <c r="U12" s="3">
        <v>-56.6</v>
      </c>
      <c r="V12" s="3">
        <v>-49.2</v>
      </c>
      <c r="W12" s="3">
        <v>-61.8</v>
      </c>
      <c r="X12" s="3">
        <v>-4.2</v>
      </c>
      <c r="Y12" s="3">
        <v>-23.2</v>
      </c>
      <c r="Z12" s="1">
        <v>0</v>
      </c>
    </row>
    <row r="13" spans="1:26">
      <c r="A13" s="4" t="s">
        <v>52</v>
      </c>
      <c r="B13" s="2">
        <v>1848</v>
      </c>
      <c r="C13" s="2">
        <v>27</v>
      </c>
      <c r="D13" s="5">
        <v>51</v>
      </c>
      <c r="E13" s="5"/>
      <c r="F13" s="6">
        <f t="shared" si="0"/>
        <v>11.000000000000014</v>
      </c>
      <c r="H13" s="7">
        <v>43.980499999999999</v>
      </c>
      <c r="I13" s="7">
        <v>-88.539500000000004</v>
      </c>
      <c r="J13" s="7"/>
      <c r="K13" s="1">
        <v>1144</v>
      </c>
      <c r="L13" s="1">
        <v>1196</v>
      </c>
      <c r="M13" s="1">
        <v>1180</v>
      </c>
      <c r="N13" s="8">
        <v>393.2</v>
      </c>
      <c r="O13" s="1">
        <v>-941</v>
      </c>
      <c r="Q13" s="8">
        <v>130.9</v>
      </c>
      <c r="R13" s="8">
        <v>136.9</v>
      </c>
      <c r="S13" s="8">
        <v>142.80000000000001</v>
      </c>
      <c r="U13" s="3">
        <v>-59.6</v>
      </c>
      <c r="V13" s="3">
        <v>-52.2</v>
      </c>
      <c r="W13" s="3">
        <v>-63.1</v>
      </c>
      <c r="X13" s="3">
        <v>-3.5</v>
      </c>
      <c r="Y13" s="3">
        <v>-23.2</v>
      </c>
      <c r="Z13" s="1">
        <v>0</v>
      </c>
    </row>
    <row r="14" spans="1:26">
      <c r="A14" s="4" t="s">
        <v>53</v>
      </c>
      <c r="B14" s="2">
        <v>1848</v>
      </c>
      <c r="C14" s="2">
        <v>27</v>
      </c>
      <c r="D14" s="5">
        <v>52</v>
      </c>
      <c r="E14" s="5"/>
      <c r="F14" s="6">
        <f t="shared" si="0"/>
        <v>11.999999999999957</v>
      </c>
      <c r="H14" s="7">
        <v>43.981009999999998</v>
      </c>
      <c r="I14" s="7">
        <v>-88.540180000000007</v>
      </c>
      <c r="J14" s="7"/>
      <c r="K14" s="1">
        <v>1128</v>
      </c>
      <c r="L14" s="1">
        <v>1178</v>
      </c>
      <c r="M14" s="1">
        <v>1162</v>
      </c>
      <c r="N14" s="8">
        <v>349</v>
      </c>
      <c r="O14" s="1">
        <v>-859</v>
      </c>
      <c r="Q14" s="8">
        <v>131</v>
      </c>
      <c r="R14" s="8">
        <v>137.4</v>
      </c>
      <c r="S14" s="8">
        <v>141.19999999999999</v>
      </c>
      <c r="U14" s="3">
        <v>-60</v>
      </c>
      <c r="V14" s="3">
        <v>-56.3</v>
      </c>
      <c r="W14" s="3">
        <v>-64.8</v>
      </c>
      <c r="X14" s="3">
        <v>-2.1</v>
      </c>
      <c r="Y14" s="3">
        <v>-16.899999999999999</v>
      </c>
      <c r="Z14" s="1">
        <v>0</v>
      </c>
    </row>
    <row r="15" spans="1:26">
      <c r="A15" s="4" t="s">
        <v>54</v>
      </c>
      <c r="B15" s="2">
        <v>1848</v>
      </c>
      <c r="C15" s="2">
        <v>27</v>
      </c>
      <c r="D15" s="5">
        <v>53</v>
      </c>
      <c r="E15" s="5"/>
      <c r="F15" s="6">
        <f t="shared" si="0"/>
        <v>12.999999999999901</v>
      </c>
      <c r="H15" s="7">
        <v>43.981360000000002</v>
      </c>
      <c r="I15" s="7">
        <v>-88.540869999999998</v>
      </c>
      <c r="J15" s="7"/>
      <c r="K15" s="1">
        <v>1104</v>
      </c>
      <c r="L15" s="1">
        <v>1164</v>
      </c>
      <c r="M15" s="1">
        <v>1140</v>
      </c>
      <c r="N15" s="8">
        <v>335.2</v>
      </c>
      <c r="O15" s="1">
        <v>-510</v>
      </c>
      <c r="Q15" s="8">
        <v>131</v>
      </c>
      <c r="R15" s="8">
        <v>136.9</v>
      </c>
      <c r="S15" s="8">
        <v>139.9</v>
      </c>
      <c r="U15" s="3">
        <v>-63.9</v>
      </c>
      <c r="V15" s="3">
        <v>-59.9</v>
      </c>
      <c r="W15" s="3">
        <v>-68.599999999999994</v>
      </c>
      <c r="X15" s="3">
        <v>-2.1</v>
      </c>
      <c r="Y15" s="3">
        <v>-13.4</v>
      </c>
      <c r="Z15" s="1">
        <v>1.40625</v>
      </c>
    </row>
    <row r="16" spans="1:26">
      <c r="A16" s="4" t="s">
        <v>55</v>
      </c>
      <c r="B16" s="2">
        <v>1848</v>
      </c>
      <c r="C16" s="2">
        <v>27</v>
      </c>
      <c r="D16" s="5">
        <v>54</v>
      </c>
      <c r="E16" s="5"/>
      <c r="F16" s="6">
        <f t="shared" si="0"/>
        <v>13.999999999999844</v>
      </c>
      <c r="H16" s="7">
        <v>43.981529999999999</v>
      </c>
      <c r="I16" s="7">
        <v>-88.541730000000001</v>
      </c>
      <c r="J16" s="7"/>
      <c r="K16" s="1">
        <v>1084</v>
      </c>
      <c r="L16" s="1">
        <v>1152</v>
      </c>
      <c r="M16" s="1">
        <v>1122</v>
      </c>
      <c r="N16" s="8">
        <v>316</v>
      </c>
      <c r="O16" s="1">
        <v>-307</v>
      </c>
      <c r="Q16" s="8">
        <v>130.6</v>
      </c>
      <c r="R16" s="8">
        <v>135.9</v>
      </c>
      <c r="S16" s="8">
        <v>139.9</v>
      </c>
      <c r="U16" s="3">
        <v>-66</v>
      </c>
      <c r="V16" s="3">
        <v>-63.5</v>
      </c>
      <c r="W16" s="3">
        <v>-69.400000000000006</v>
      </c>
      <c r="X16" s="3">
        <v>-1.4</v>
      </c>
      <c r="Y16" s="3">
        <v>-11.3</v>
      </c>
      <c r="Z16" s="1">
        <v>0</v>
      </c>
    </row>
    <row r="17" spans="1:26">
      <c r="A17" s="9" t="s">
        <v>56</v>
      </c>
      <c r="B17" s="10">
        <v>1848</v>
      </c>
      <c r="C17" s="10">
        <v>27</v>
      </c>
      <c r="D17" s="11">
        <v>55</v>
      </c>
      <c r="E17" s="11"/>
      <c r="F17" s="12">
        <f t="shared" si="0"/>
        <v>15</v>
      </c>
      <c r="G17" s="19" t="s">
        <v>112</v>
      </c>
      <c r="H17" s="14">
        <v>43.981870000000001</v>
      </c>
      <c r="I17" s="14">
        <v>-88.542590000000004</v>
      </c>
      <c r="J17" s="14"/>
      <c r="K17" s="15">
        <v>1072</v>
      </c>
      <c r="L17" s="15">
        <v>1142</v>
      </c>
      <c r="M17" s="15">
        <v>1108</v>
      </c>
      <c r="N17" s="16">
        <v>300.8</v>
      </c>
      <c r="O17" s="15">
        <v>-384</v>
      </c>
      <c r="P17" s="15"/>
      <c r="Q17" s="16">
        <v>129.9</v>
      </c>
      <c r="R17" s="16">
        <v>135.4</v>
      </c>
      <c r="S17" s="16">
        <v>138.4</v>
      </c>
      <c r="T17" s="15"/>
      <c r="U17" s="17">
        <v>-65.5</v>
      </c>
      <c r="V17" s="17">
        <v>-64.400000000000006</v>
      </c>
      <c r="W17" s="17">
        <v>-68.8</v>
      </c>
      <c r="X17" s="17">
        <v>-2.1</v>
      </c>
      <c r="Y17" s="17">
        <v>-8.4</v>
      </c>
      <c r="Z17" s="15">
        <v>-1.40625</v>
      </c>
    </row>
    <row r="18" spans="1:26">
      <c r="A18" s="4" t="s">
        <v>57</v>
      </c>
      <c r="B18" s="2">
        <v>1848</v>
      </c>
      <c r="C18" s="2">
        <v>27</v>
      </c>
      <c r="D18" s="5">
        <v>56</v>
      </c>
      <c r="E18" s="5"/>
      <c r="F18" s="6">
        <f t="shared" si="0"/>
        <v>15.999999999999943</v>
      </c>
      <c r="H18" s="7">
        <v>43.982390000000002</v>
      </c>
      <c r="I18" s="7">
        <v>-88.544139999999999</v>
      </c>
      <c r="J18" s="7"/>
      <c r="K18" s="1">
        <v>1058</v>
      </c>
      <c r="L18" s="1">
        <v>1126</v>
      </c>
      <c r="M18" s="1">
        <v>1090</v>
      </c>
      <c r="N18" s="8">
        <v>288.8</v>
      </c>
      <c r="O18" s="1">
        <v>-469</v>
      </c>
      <c r="Q18" s="8">
        <v>129.6</v>
      </c>
      <c r="R18" s="8">
        <v>135.6</v>
      </c>
      <c r="S18" s="8">
        <v>135.1</v>
      </c>
      <c r="U18" s="3">
        <v>-71.599999999999994</v>
      </c>
      <c r="V18" s="3">
        <v>-67.400000000000006</v>
      </c>
      <c r="W18" s="3">
        <v>-72.900000000000006</v>
      </c>
      <c r="X18" s="3">
        <v>-2.1</v>
      </c>
      <c r="Y18" s="3">
        <v>-4.9000000000000004</v>
      </c>
      <c r="Z18" s="1">
        <v>-0.70313000000000003</v>
      </c>
    </row>
    <row r="19" spans="1:26">
      <c r="A19" s="9" t="s">
        <v>58</v>
      </c>
      <c r="B19" s="10">
        <v>1848</v>
      </c>
      <c r="C19" s="10">
        <v>27</v>
      </c>
      <c r="D19" s="11">
        <v>57</v>
      </c>
      <c r="E19" s="11"/>
      <c r="F19" s="12">
        <f t="shared" si="0"/>
        <v>16.999999999999886</v>
      </c>
      <c r="G19" s="19" t="s">
        <v>113</v>
      </c>
      <c r="H19" s="14">
        <v>43.982390000000002</v>
      </c>
      <c r="I19" s="14">
        <v>-88.544139999999999</v>
      </c>
      <c r="J19" s="14"/>
      <c r="K19" s="15">
        <v>1058</v>
      </c>
      <c r="L19" s="15">
        <v>1114</v>
      </c>
      <c r="M19" s="15">
        <v>1090</v>
      </c>
      <c r="N19" s="16">
        <v>275.8</v>
      </c>
      <c r="O19" s="15">
        <v>-430</v>
      </c>
      <c r="P19" s="15"/>
      <c r="Q19" s="16">
        <v>129.9</v>
      </c>
      <c r="R19" s="16">
        <v>135.69999999999999</v>
      </c>
      <c r="S19" s="16">
        <v>135.1</v>
      </c>
      <c r="T19" s="15"/>
      <c r="U19" s="17">
        <v>-71.599999999999994</v>
      </c>
      <c r="V19" s="17">
        <v>-67.400000000000006</v>
      </c>
      <c r="W19" s="17">
        <v>-76.599999999999994</v>
      </c>
      <c r="X19" s="17">
        <v>-2.1</v>
      </c>
      <c r="Y19" s="17">
        <v>-7</v>
      </c>
      <c r="Z19" s="15">
        <v>0</v>
      </c>
    </row>
    <row r="20" spans="1:26">
      <c r="A20" s="4" t="s">
        <v>59</v>
      </c>
      <c r="B20" s="2">
        <v>1848</v>
      </c>
      <c r="C20" s="2">
        <v>27</v>
      </c>
      <c r="D20" s="5">
        <v>58</v>
      </c>
      <c r="E20" s="5"/>
      <c r="F20" s="6">
        <f t="shared" si="0"/>
        <v>17.999999999999829</v>
      </c>
      <c r="H20" s="7">
        <v>43.982900000000001</v>
      </c>
      <c r="I20" s="7">
        <v>-88.545680000000004</v>
      </c>
      <c r="J20" s="7"/>
      <c r="K20" s="1">
        <v>1030</v>
      </c>
      <c r="L20" s="1">
        <v>1100</v>
      </c>
      <c r="M20" s="1">
        <v>1064</v>
      </c>
      <c r="N20" s="8">
        <v>217.5</v>
      </c>
      <c r="O20" s="1">
        <v>-442</v>
      </c>
      <c r="Q20" s="8">
        <v>128.5</v>
      </c>
      <c r="R20" s="8">
        <v>132.9</v>
      </c>
      <c r="S20" s="8">
        <v>131.5</v>
      </c>
      <c r="U20" s="3">
        <v>-73.099999999999994</v>
      </c>
      <c r="V20" s="3">
        <v>-67.5</v>
      </c>
      <c r="W20" s="3">
        <v>-76.5</v>
      </c>
      <c r="X20" s="3">
        <v>-0.7</v>
      </c>
      <c r="Y20" s="3">
        <v>-9.1</v>
      </c>
      <c r="Z20" s="1">
        <v>0</v>
      </c>
    </row>
    <row r="21" spans="1:26">
      <c r="A21" s="4" t="s">
        <v>60</v>
      </c>
      <c r="B21" s="2">
        <v>1848</v>
      </c>
      <c r="C21" s="2">
        <v>27</v>
      </c>
      <c r="D21" s="5">
        <v>59</v>
      </c>
      <c r="E21" s="5"/>
      <c r="F21" s="6">
        <f t="shared" si="0"/>
        <v>18.999999999999986</v>
      </c>
      <c r="H21" s="7">
        <v>43.982900000000001</v>
      </c>
      <c r="I21" s="7">
        <v>-88.545680000000004</v>
      </c>
      <c r="J21" s="7"/>
      <c r="K21" s="1">
        <v>1030</v>
      </c>
      <c r="L21" s="1">
        <v>1088</v>
      </c>
      <c r="M21" s="1">
        <v>1064</v>
      </c>
      <c r="N21" s="8">
        <v>215.8</v>
      </c>
      <c r="O21" s="1">
        <v>-375</v>
      </c>
      <c r="Q21" s="8">
        <v>127.2</v>
      </c>
      <c r="R21" s="8">
        <v>131.9</v>
      </c>
      <c r="S21" s="8">
        <v>131.5</v>
      </c>
      <c r="U21" s="3">
        <v>-73.099999999999994</v>
      </c>
      <c r="V21" s="3">
        <v>-67.5</v>
      </c>
      <c r="W21" s="3">
        <v>-77.400000000000006</v>
      </c>
      <c r="X21" s="3">
        <v>0</v>
      </c>
      <c r="Y21" s="3">
        <v>-7.7</v>
      </c>
      <c r="Z21" s="1">
        <v>0</v>
      </c>
    </row>
    <row r="22" spans="1:26">
      <c r="A22" s="4" t="s">
        <v>61</v>
      </c>
      <c r="B22" s="2">
        <v>1848</v>
      </c>
      <c r="C22" s="2">
        <v>28</v>
      </c>
      <c r="D22" s="5">
        <v>0</v>
      </c>
      <c r="E22" s="5"/>
      <c r="F22" s="6">
        <f t="shared" si="0"/>
        <v>19.999999999999929</v>
      </c>
      <c r="H22" s="7">
        <v>43.983069999999998</v>
      </c>
      <c r="I22" s="7">
        <v>-88.546360000000007</v>
      </c>
      <c r="J22" s="7"/>
      <c r="K22" s="1">
        <v>1018</v>
      </c>
      <c r="L22" s="1">
        <v>1078</v>
      </c>
      <c r="M22" s="1">
        <v>1054</v>
      </c>
      <c r="N22" s="8">
        <v>231.2</v>
      </c>
      <c r="O22" s="1">
        <v>-281</v>
      </c>
      <c r="Q22" s="8">
        <v>126.1</v>
      </c>
      <c r="R22" s="8">
        <v>131.5</v>
      </c>
      <c r="S22" s="8">
        <v>129.5</v>
      </c>
      <c r="U22" s="3">
        <v>-75.5</v>
      </c>
      <c r="V22" s="3">
        <v>-69.8</v>
      </c>
      <c r="W22" s="3">
        <v>-80.400000000000006</v>
      </c>
      <c r="X22" s="3">
        <v>0</v>
      </c>
      <c r="Y22" s="3">
        <v>-6.3</v>
      </c>
      <c r="Z22" s="1">
        <v>0</v>
      </c>
    </row>
    <row r="23" spans="1:26">
      <c r="A23" s="4" t="s">
        <v>62</v>
      </c>
      <c r="B23" s="2">
        <v>1848</v>
      </c>
      <c r="C23" s="2">
        <v>28</v>
      </c>
      <c r="D23" s="5">
        <v>1</v>
      </c>
      <c r="E23" s="5"/>
      <c r="F23" s="6">
        <f t="shared" si="0"/>
        <v>20.999999999999872</v>
      </c>
      <c r="H23" s="7">
        <v>43.983420000000002</v>
      </c>
      <c r="I23" s="7">
        <v>-88.547229999999999</v>
      </c>
      <c r="J23" s="7"/>
      <c r="K23" s="1">
        <v>1008</v>
      </c>
      <c r="L23" s="1">
        <v>1070</v>
      </c>
      <c r="M23" s="1">
        <v>1044</v>
      </c>
      <c r="N23" s="8">
        <v>215.5</v>
      </c>
      <c r="O23" s="1">
        <v>-318</v>
      </c>
      <c r="Q23" s="8">
        <v>124.8</v>
      </c>
      <c r="R23" s="8">
        <v>129.4</v>
      </c>
      <c r="S23" s="8">
        <v>127.8</v>
      </c>
      <c r="U23" s="3">
        <v>-78.2</v>
      </c>
      <c r="V23" s="3">
        <v>-71</v>
      </c>
      <c r="W23" s="3">
        <v>-82.1</v>
      </c>
      <c r="X23" s="3">
        <v>0</v>
      </c>
      <c r="Y23" s="3">
        <v>-7.7</v>
      </c>
      <c r="Z23" s="1">
        <v>0</v>
      </c>
    </row>
    <row r="24" spans="1:26">
      <c r="A24" s="4" t="s">
        <v>63</v>
      </c>
      <c r="B24" s="2">
        <v>1848</v>
      </c>
      <c r="C24" s="2">
        <v>28</v>
      </c>
      <c r="D24" s="5">
        <v>2</v>
      </c>
      <c r="E24" s="5"/>
      <c r="F24" s="6">
        <f t="shared" si="0"/>
        <v>22.000000000000028</v>
      </c>
      <c r="H24" s="7">
        <v>43.98359</v>
      </c>
      <c r="I24" s="7">
        <v>-88.547910000000002</v>
      </c>
      <c r="J24" s="7"/>
      <c r="K24" s="1">
        <v>1004</v>
      </c>
      <c r="L24" s="1">
        <v>1060</v>
      </c>
      <c r="M24" s="1">
        <v>1038</v>
      </c>
      <c r="N24" s="8">
        <v>224.8</v>
      </c>
      <c r="O24" s="1">
        <v>-233</v>
      </c>
      <c r="Q24" s="8">
        <v>123.8</v>
      </c>
      <c r="R24" s="8">
        <v>129.80000000000001</v>
      </c>
      <c r="S24" s="8">
        <v>125.9</v>
      </c>
      <c r="U24" s="3">
        <v>-78.599999999999994</v>
      </c>
      <c r="V24" s="3">
        <v>-71.7</v>
      </c>
      <c r="W24" s="3">
        <v>-81.599999999999994</v>
      </c>
      <c r="X24" s="3">
        <v>-1.4</v>
      </c>
      <c r="Y24" s="3">
        <v>-9.8000000000000007</v>
      </c>
      <c r="Z24" s="1">
        <v>0.70313000000000003</v>
      </c>
    </row>
    <row r="25" spans="1:26">
      <c r="A25" s="4" t="s">
        <v>64</v>
      </c>
      <c r="B25" s="2">
        <v>1848</v>
      </c>
      <c r="C25" s="2">
        <v>28</v>
      </c>
      <c r="D25" s="5">
        <v>3</v>
      </c>
      <c r="E25" s="5"/>
      <c r="F25" s="6">
        <f t="shared" si="0"/>
        <v>22.999999999999972</v>
      </c>
      <c r="H25" s="7">
        <v>43.983759999999997</v>
      </c>
      <c r="I25" s="7">
        <v>-88.548770000000005</v>
      </c>
      <c r="J25" s="7"/>
      <c r="K25" s="1">
        <v>994</v>
      </c>
      <c r="L25" s="1">
        <v>1052</v>
      </c>
      <c r="M25" s="1">
        <v>1030</v>
      </c>
      <c r="N25" s="8">
        <v>221.8</v>
      </c>
      <c r="O25" s="1">
        <v>-498</v>
      </c>
      <c r="Q25" s="8">
        <v>123.5</v>
      </c>
      <c r="R25" s="8">
        <v>128.6</v>
      </c>
      <c r="S25" s="8">
        <v>123.4</v>
      </c>
      <c r="U25" s="3">
        <v>-78.5</v>
      </c>
      <c r="V25" s="3">
        <v>-73.2</v>
      </c>
      <c r="W25" s="3">
        <v>-83.6</v>
      </c>
      <c r="X25" s="3">
        <v>-1.4</v>
      </c>
      <c r="Y25" s="3">
        <v>-14.8</v>
      </c>
      <c r="Z25" s="1">
        <v>-1.40625</v>
      </c>
    </row>
    <row r="26" spans="1:26">
      <c r="A26" s="4" t="s">
        <v>65</v>
      </c>
      <c r="B26" s="2">
        <v>1848</v>
      </c>
      <c r="C26" s="2">
        <v>28</v>
      </c>
      <c r="D26" s="5">
        <v>4</v>
      </c>
      <c r="E26" s="5"/>
      <c r="F26" s="6">
        <f t="shared" si="0"/>
        <v>23.999999999999915</v>
      </c>
      <c r="H26" s="7">
        <v>43.983930000000001</v>
      </c>
      <c r="I26" s="7">
        <v>-88.549449999999993</v>
      </c>
      <c r="J26" s="7"/>
      <c r="K26" s="1">
        <v>988</v>
      </c>
      <c r="L26" s="1">
        <v>1038</v>
      </c>
      <c r="M26" s="1">
        <v>1020</v>
      </c>
      <c r="N26" s="8">
        <v>205.2</v>
      </c>
      <c r="O26" s="1">
        <v>-560</v>
      </c>
      <c r="Q26" s="8">
        <v>121.8</v>
      </c>
      <c r="R26" s="8">
        <v>126.3</v>
      </c>
      <c r="S26" s="8">
        <v>121.2</v>
      </c>
      <c r="U26" s="3">
        <v>-82.7</v>
      </c>
      <c r="V26" s="3">
        <v>-75.2</v>
      </c>
      <c r="W26" s="3">
        <v>-88.6</v>
      </c>
      <c r="X26" s="3">
        <v>0</v>
      </c>
      <c r="Y26" s="3">
        <v>-21.1</v>
      </c>
      <c r="Z26" s="1">
        <v>2.1093799999999998</v>
      </c>
    </row>
    <row r="27" spans="1:26">
      <c r="A27" s="4" t="s">
        <v>66</v>
      </c>
      <c r="B27" s="2">
        <v>1848</v>
      </c>
      <c r="C27" s="2">
        <v>28</v>
      </c>
      <c r="D27" s="5">
        <v>5</v>
      </c>
      <c r="E27" s="5"/>
      <c r="F27" s="6">
        <f t="shared" si="0"/>
        <v>24.999999999999858</v>
      </c>
      <c r="H27" s="7">
        <v>43.983930000000001</v>
      </c>
      <c r="I27" s="7">
        <v>-88.550319999999999</v>
      </c>
      <c r="J27" s="7"/>
      <c r="K27" s="1">
        <v>980</v>
      </c>
      <c r="L27" s="1">
        <v>1026</v>
      </c>
      <c r="M27" s="1">
        <v>1014</v>
      </c>
      <c r="N27" s="8">
        <v>195.8</v>
      </c>
      <c r="O27" s="1">
        <v>-626</v>
      </c>
      <c r="Q27" s="8">
        <v>118.6</v>
      </c>
      <c r="R27" s="8">
        <v>120.8</v>
      </c>
      <c r="S27" s="8">
        <v>119.6</v>
      </c>
      <c r="U27" s="3">
        <v>-86.7</v>
      </c>
      <c r="V27" s="3">
        <v>-76.900000000000006</v>
      </c>
      <c r="W27" s="3">
        <v>-90.3</v>
      </c>
      <c r="X27" s="3">
        <v>-1.4</v>
      </c>
      <c r="Y27" s="3">
        <v>-26.7</v>
      </c>
      <c r="Z27" s="1">
        <v>2.1093799999999998</v>
      </c>
    </row>
    <row r="28" spans="1:26">
      <c r="A28" s="4" t="s">
        <v>67</v>
      </c>
      <c r="B28" s="2">
        <v>1848</v>
      </c>
      <c r="C28" s="2">
        <v>28</v>
      </c>
      <c r="D28" s="5">
        <v>6</v>
      </c>
      <c r="E28" s="5"/>
      <c r="F28" s="6">
        <f t="shared" si="0"/>
        <v>26.000000000000014</v>
      </c>
      <c r="H28" s="7">
        <v>43.984099999999998</v>
      </c>
      <c r="I28" s="7">
        <v>-88.551689999999994</v>
      </c>
      <c r="J28" s="7"/>
      <c r="K28" s="1">
        <v>954</v>
      </c>
      <c r="L28" s="1">
        <v>1010</v>
      </c>
      <c r="M28" s="1">
        <v>990</v>
      </c>
      <c r="N28" s="8">
        <v>185.2</v>
      </c>
      <c r="O28" s="1">
        <v>-926</v>
      </c>
      <c r="Q28" s="8">
        <v>115.4</v>
      </c>
      <c r="R28" s="8">
        <v>119.9</v>
      </c>
      <c r="S28" s="8">
        <v>116.5</v>
      </c>
      <c r="U28" s="3">
        <v>-94.4</v>
      </c>
      <c r="V28" s="3">
        <v>-86.5</v>
      </c>
      <c r="W28" s="3">
        <v>-95.4</v>
      </c>
      <c r="X28" s="3">
        <v>0</v>
      </c>
      <c r="Y28" s="3">
        <v>-31.6</v>
      </c>
      <c r="Z28" s="1">
        <v>2.1093799999999998</v>
      </c>
    </row>
    <row r="29" spans="1:26">
      <c r="A29" s="4" t="s">
        <v>68</v>
      </c>
      <c r="B29" s="2">
        <v>1848</v>
      </c>
      <c r="C29" s="2">
        <v>28</v>
      </c>
      <c r="D29" s="5">
        <v>7</v>
      </c>
      <c r="E29" s="5"/>
      <c r="F29" s="6">
        <f t="shared" si="0"/>
        <v>26.999999999999957</v>
      </c>
      <c r="H29" s="7">
        <v>43.984099999999998</v>
      </c>
      <c r="I29" s="7">
        <v>-88.551689999999994</v>
      </c>
      <c r="J29" s="7"/>
      <c r="K29" s="1">
        <v>954</v>
      </c>
      <c r="L29" s="1">
        <v>996</v>
      </c>
      <c r="M29" s="1">
        <v>990</v>
      </c>
      <c r="N29" s="8">
        <v>182.8</v>
      </c>
      <c r="O29" s="1">
        <v>-990</v>
      </c>
      <c r="Q29" s="8">
        <v>113.7</v>
      </c>
      <c r="R29" s="8">
        <v>118.4</v>
      </c>
      <c r="S29" s="8">
        <v>116.5</v>
      </c>
      <c r="U29" s="3">
        <v>-94.4</v>
      </c>
      <c r="V29" s="3">
        <v>-86.5</v>
      </c>
      <c r="W29" s="3">
        <v>-101.8</v>
      </c>
      <c r="X29" s="3">
        <v>0</v>
      </c>
      <c r="Y29" s="3">
        <v>-32.299999999999997</v>
      </c>
      <c r="Z29" s="1">
        <v>4.21875</v>
      </c>
    </row>
    <row r="30" spans="1:26">
      <c r="A30" s="4" t="s">
        <v>69</v>
      </c>
      <c r="B30" s="2">
        <v>1848</v>
      </c>
      <c r="C30" s="2">
        <v>28</v>
      </c>
      <c r="D30" s="5">
        <v>8</v>
      </c>
      <c r="E30" s="5"/>
      <c r="F30" s="6">
        <f t="shared" si="0"/>
        <v>27.999999999999901</v>
      </c>
      <c r="H30" s="7">
        <v>43.984099999999998</v>
      </c>
      <c r="I30" s="7">
        <v>-88.553229999999999</v>
      </c>
      <c r="J30" s="7"/>
      <c r="K30" s="1">
        <v>916</v>
      </c>
      <c r="L30" s="1">
        <v>982</v>
      </c>
      <c r="M30" s="1">
        <v>958</v>
      </c>
      <c r="N30" s="8">
        <v>146</v>
      </c>
      <c r="O30" s="1">
        <v>-835</v>
      </c>
      <c r="Q30" s="8">
        <v>113.1</v>
      </c>
      <c r="R30" s="8">
        <v>118.7</v>
      </c>
      <c r="S30" s="8">
        <v>114.4</v>
      </c>
      <c r="U30" s="3">
        <v>-110.3</v>
      </c>
      <c r="V30" s="3">
        <v>-97.5</v>
      </c>
      <c r="W30" s="3">
        <v>-110.9</v>
      </c>
      <c r="X30" s="3">
        <v>1.4</v>
      </c>
      <c r="Y30" s="3">
        <v>-33</v>
      </c>
      <c r="Z30" s="1">
        <v>5.625</v>
      </c>
    </row>
    <row r="31" spans="1:26">
      <c r="A31" s="4" t="s">
        <v>70</v>
      </c>
      <c r="B31" s="2">
        <v>1848</v>
      </c>
      <c r="C31" s="2">
        <v>28</v>
      </c>
      <c r="D31" s="5">
        <v>9</v>
      </c>
      <c r="E31" s="5"/>
      <c r="F31" s="6">
        <f t="shared" si="0"/>
        <v>28.999999999999844</v>
      </c>
      <c r="H31" s="7">
        <v>43.984099999999998</v>
      </c>
      <c r="I31" s="7">
        <v>-88.553229999999999</v>
      </c>
      <c r="J31" s="7"/>
      <c r="K31" s="1">
        <v>916</v>
      </c>
      <c r="L31" s="1">
        <v>970</v>
      </c>
      <c r="M31" s="1">
        <v>958</v>
      </c>
      <c r="N31" s="8">
        <v>131.19999999999999</v>
      </c>
      <c r="O31" s="1">
        <v>-733</v>
      </c>
      <c r="Q31" s="8">
        <v>113.4</v>
      </c>
      <c r="R31" s="8">
        <v>119.8</v>
      </c>
      <c r="S31" s="8">
        <v>114.4</v>
      </c>
      <c r="U31" s="3">
        <v>-110.3</v>
      </c>
      <c r="V31" s="3">
        <v>-97.5</v>
      </c>
      <c r="W31" s="3">
        <v>-116.7</v>
      </c>
      <c r="X31" s="3">
        <v>2.1</v>
      </c>
      <c r="Y31" s="3">
        <v>-33.799999999999997</v>
      </c>
      <c r="Z31" s="1">
        <v>4.9218799999999998</v>
      </c>
    </row>
    <row r="32" spans="1:26">
      <c r="A32" s="4" t="s">
        <v>71</v>
      </c>
      <c r="B32" s="2">
        <v>1848</v>
      </c>
      <c r="C32" s="2">
        <v>28</v>
      </c>
      <c r="D32" s="5">
        <v>10</v>
      </c>
      <c r="E32" s="5"/>
      <c r="F32" s="6">
        <f t="shared" si="0"/>
        <v>30</v>
      </c>
      <c r="H32" s="7">
        <v>43.983930000000001</v>
      </c>
      <c r="I32" s="7">
        <v>-88.553920000000005</v>
      </c>
      <c r="J32" s="7"/>
      <c r="K32" s="1">
        <v>896</v>
      </c>
      <c r="L32" s="1">
        <v>960</v>
      </c>
      <c r="M32" s="1">
        <v>940</v>
      </c>
      <c r="N32" s="8">
        <v>104.2</v>
      </c>
      <c r="O32" s="1">
        <v>-636</v>
      </c>
      <c r="Q32" s="8">
        <v>113</v>
      </c>
      <c r="R32" s="8">
        <v>118.1</v>
      </c>
      <c r="S32" s="8">
        <v>112.1</v>
      </c>
      <c r="U32" s="3">
        <v>-117.4</v>
      </c>
      <c r="V32" s="3">
        <v>-104</v>
      </c>
      <c r="W32" s="3">
        <v>-124.2</v>
      </c>
      <c r="X32" s="3">
        <v>2.8</v>
      </c>
      <c r="Y32" s="3">
        <v>-39.4</v>
      </c>
      <c r="Z32" s="1">
        <v>6.3281299999999998</v>
      </c>
    </row>
    <row r="33" spans="1:26">
      <c r="A33" s="4" t="s">
        <v>72</v>
      </c>
      <c r="B33" s="2">
        <v>1848</v>
      </c>
      <c r="C33" s="2">
        <v>28</v>
      </c>
      <c r="D33" s="5">
        <v>11</v>
      </c>
      <c r="E33" s="5"/>
      <c r="F33" s="6">
        <f t="shared" si="0"/>
        <v>30.999999999999943</v>
      </c>
      <c r="H33" s="7">
        <v>43.983759999999997</v>
      </c>
      <c r="I33" s="7">
        <v>-88.55444</v>
      </c>
      <c r="J33" s="7"/>
      <c r="K33" s="1">
        <v>886</v>
      </c>
      <c r="L33" s="1">
        <v>950</v>
      </c>
      <c r="M33" s="1">
        <v>930</v>
      </c>
      <c r="N33" s="8">
        <v>97</v>
      </c>
      <c r="O33" s="1">
        <v>-635</v>
      </c>
      <c r="Q33" s="8">
        <v>112</v>
      </c>
      <c r="R33" s="8">
        <v>116.9</v>
      </c>
      <c r="S33" s="8">
        <v>109.8</v>
      </c>
      <c r="U33" s="3">
        <v>-125.4</v>
      </c>
      <c r="V33" s="3">
        <v>-113.1</v>
      </c>
      <c r="W33" s="3">
        <v>-132.80000000000001</v>
      </c>
      <c r="X33" s="3">
        <v>2.8</v>
      </c>
      <c r="Y33" s="3">
        <v>-41.5</v>
      </c>
      <c r="Z33" s="1">
        <v>7.7343799999999998</v>
      </c>
    </row>
    <row r="34" spans="1:26">
      <c r="A34" s="9" t="s">
        <v>73</v>
      </c>
      <c r="B34" s="10">
        <v>1848</v>
      </c>
      <c r="C34" s="10">
        <v>28</v>
      </c>
      <c r="D34" s="11">
        <v>12</v>
      </c>
      <c r="E34" s="11"/>
      <c r="F34" s="12">
        <f t="shared" si="0"/>
        <v>31.999999999999886</v>
      </c>
      <c r="G34" s="19" t="s">
        <v>114</v>
      </c>
      <c r="H34" s="14">
        <v>43.98359</v>
      </c>
      <c r="I34" s="14">
        <v>-88.555120000000002</v>
      </c>
      <c r="J34" s="14"/>
      <c r="K34" s="15">
        <v>876</v>
      </c>
      <c r="L34" s="15">
        <v>940</v>
      </c>
      <c r="M34" s="15">
        <v>918</v>
      </c>
      <c r="N34" s="16">
        <v>84</v>
      </c>
      <c r="O34" s="15">
        <v>-648</v>
      </c>
      <c r="P34" s="15"/>
      <c r="Q34" s="16">
        <v>111.5</v>
      </c>
      <c r="R34" s="16">
        <v>117</v>
      </c>
      <c r="S34" s="16">
        <v>106.4</v>
      </c>
      <c r="T34" s="15"/>
      <c r="U34" s="17">
        <v>-134.6</v>
      </c>
      <c r="V34" s="17">
        <v>-121</v>
      </c>
      <c r="W34" s="17">
        <v>-142.6</v>
      </c>
      <c r="X34" s="17">
        <v>2.1</v>
      </c>
      <c r="Y34" s="17">
        <v>-43.6</v>
      </c>
      <c r="Z34" s="15">
        <v>7.03125</v>
      </c>
    </row>
    <row r="35" spans="1:26">
      <c r="A35" s="4" t="s">
        <v>74</v>
      </c>
      <c r="B35" s="2">
        <v>1848</v>
      </c>
      <c r="C35" s="2">
        <v>28</v>
      </c>
      <c r="D35" s="5">
        <v>13</v>
      </c>
      <c r="E35" s="5"/>
      <c r="F35" s="6">
        <f t="shared" si="0"/>
        <v>32.999999999999829</v>
      </c>
      <c r="H35" s="7">
        <v>43.983249999999998</v>
      </c>
      <c r="I35" s="7">
        <v>-88.555629999999994</v>
      </c>
      <c r="J35" s="7"/>
      <c r="K35" s="1">
        <v>864</v>
      </c>
      <c r="L35" s="1">
        <v>928</v>
      </c>
      <c r="M35" s="1">
        <v>906</v>
      </c>
      <c r="N35" s="8">
        <v>68.8</v>
      </c>
      <c r="O35" s="1">
        <v>-718</v>
      </c>
      <c r="Q35" s="8">
        <v>110.7</v>
      </c>
      <c r="R35" s="8">
        <v>114.1</v>
      </c>
      <c r="S35" s="8">
        <v>109.4</v>
      </c>
      <c r="U35" s="3">
        <v>-144.4</v>
      </c>
      <c r="V35" s="3">
        <v>-129.19999999999999</v>
      </c>
      <c r="W35" s="3">
        <v>-151.80000000000001</v>
      </c>
      <c r="X35" s="3">
        <v>2.8</v>
      </c>
      <c r="Y35" s="3">
        <v>-42.9</v>
      </c>
      <c r="Z35" s="1">
        <v>7.7343799999999998</v>
      </c>
    </row>
    <row r="36" spans="1:26">
      <c r="A36" s="4" t="s">
        <v>75</v>
      </c>
      <c r="B36" s="2">
        <v>1848</v>
      </c>
      <c r="C36" s="2">
        <v>28</v>
      </c>
      <c r="D36" s="5">
        <v>14</v>
      </c>
      <c r="E36" s="5"/>
      <c r="F36" s="6">
        <f t="shared" si="0"/>
        <v>33.999999999999986</v>
      </c>
      <c r="H36" s="7">
        <v>43.982559999999999</v>
      </c>
      <c r="I36" s="7">
        <v>-88.5565</v>
      </c>
      <c r="J36" s="7"/>
      <c r="K36" s="1">
        <v>842</v>
      </c>
      <c r="L36" s="1">
        <v>914</v>
      </c>
      <c r="M36" s="1">
        <v>884</v>
      </c>
      <c r="N36" s="8">
        <v>47.2</v>
      </c>
      <c r="O36" s="1">
        <v>-564</v>
      </c>
      <c r="Q36" s="8">
        <v>108.5</v>
      </c>
      <c r="R36" s="8">
        <v>113.4</v>
      </c>
      <c r="S36" s="8">
        <v>105.9</v>
      </c>
      <c r="U36" s="3">
        <v>-158.69999999999999</v>
      </c>
      <c r="V36" s="3">
        <v>-151</v>
      </c>
      <c r="W36" s="3">
        <v>-159.9</v>
      </c>
      <c r="X36" s="3">
        <v>6.3</v>
      </c>
      <c r="Y36" s="3">
        <v>-31.6</v>
      </c>
      <c r="Z36" s="1">
        <v>9.1406299999999998</v>
      </c>
    </row>
    <row r="37" spans="1:26">
      <c r="A37" s="4" t="s">
        <v>76</v>
      </c>
      <c r="B37" s="2">
        <v>1848</v>
      </c>
      <c r="C37" s="2">
        <v>28</v>
      </c>
      <c r="D37" s="5">
        <v>15</v>
      </c>
      <c r="E37" s="5"/>
      <c r="F37" s="6">
        <f t="shared" si="0"/>
        <v>34.999999999999929</v>
      </c>
      <c r="H37" s="7">
        <v>43.982559999999999</v>
      </c>
      <c r="I37" s="7">
        <v>-88.5565</v>
      </c>
      <c r="J37" s="7"/>
      <c r="K37" s="1">
        <v>842</v>
      </c>
      <c r="L37" s="1">
        <v>908</v>
      </c>
      <c r="M37" s="1">
        <v>884</v>
      </c>
      <c r="N37" s="8">
        <v>37.5</v>
      </c>
      <c r="O37" s="1">
        <v>-207</v>
      </c>
      <c r="Q37" s="8">
        <v>107.9</v>
      </c>
      <c r="R37" s="8">
        <v>113</v>
      </c>
      <c r="S37" s="8">
        <v>105.9</v>
      </c>
      <c r="U37" s="3">
        <v>-158.69999999999999</v>
      </c>
      <c r="V37" s="3">
        <v>-151</v>
      </c>
      <c r="W37" s="3">
        <v>-163.19999999999999</v>
      </c>
      <c r="X37" s="3">
        <v>9.8000000000000007</v>
      </c>
      <c r="Y37" s="3">
        <v>-12.7</v>
      </c>
      <c r="Z37" s="1">
        <v>9.84375</v>
      </c>
    </row>
    <row r="38" spans="1:26">
      <c r="A38" s="9" t="s">
        <v>77</v>
      </c>
      <c r="B38" s="10">
        <v>1848</v>
      </c>
      <c r="C38" s="10">
        <v>28</v>
      </c>
      <c r="D38" s="11">
        <v>16</v>
      </c>
      <c r="E38" s="11"/>
      <c r="F38" s="12">
        <f t="shared" si="0"/>
        <v>35.999999999999872</v>
      </c>
      <c r="G38" s="22" t="s">
        <v>116</v>
      </c>
      <c r="H38" s="14">
        <v>43.981699999999996</v>
      </c>
      <c r="I38" s="14">
        <v>-88.556839999999994</v>
      </c>
      <c r="J38" s="14"/>
      <c r="K38" s="15">
        <v>816</v>
      </c>
      <c r="L38" s="15">
        <v>906</v>
      </c>
      <c r="M38" s="15">
        <v>864</v>
      </c>
      <c r="N38" s="16">
        <v>36.5</v>
      </c>
      <c r="O38" s="15">
        <v>533</v>
      </c>
      <c r="P38" s="15"/>
      <c r="Q38" s="16">
        <v>108.9</v>
      </c>
      <c r="R38" s="16">
        <v>115.5</v>
      </c>
      <c r="S38" s="16">
        <v>106</v>
      </c>
      <c r="T38" s="15"/>
      <c r="U38" s="17">
        <v>-156.30000000000001</v>
      </c>
      <c r="V38" s="17">
        <v>-169.6</v>
      </c>
      <c r="W38" s="17">
        <v>-160.69999999999999</v>
      </c>
      <c r="X38" s="17">
        <v>13.4</v>
      </c>
      <c r="Y38" s="17">
        <v>3.5</v>
      </c>
      <c r="Z38" s="15">
        <v>9.1406299999999998</v>
      </c>
    </row>
    <row r="39" spans="1:26">
      <c r="A39" s="4" t="s">
        <v>78</v>
      </c>
      <c r="B39" s="2">
        <v>1848</v>
      </c>
      <c r="C39" s="2">
        <v>28</v>
      </c>
      <c r="D39" s="5">
        <v>17</v>
      </c>
      <c r="E39" s="5"/>
      <c r="F39" s="6">
        <f t="shared" si="0"/>
        <v>37.000000000000028</v>
      </c>
      <c r="H39" s="7">
        <v>43.981360000000002</v>
      </c>
      <c r="I39" s="7">
        <v>-88.557010000000005</v>
      </c>
      <c r="J39" s="7"/>
      <c r="K39" s="1">
        <v>834</v>
      </c>
      <c r="L39" s="1">
        <v>914</v>
      </c>
      <c r="M39" s="1">
        <v>878</v>
      </c>
      <c r="N39" s="8">
        <v>48.8</v>
      </c>
      <c r="O39" s="1">
        <v>976</v>
      </c>
      <c r="Q39" s="8">
        <v>109.8</v>
      </c>
      <c r="R39" s="8">
        <v>115.7</v>
      </c>
      <c r="S39" s="8">
        <v>99.5</v>
      </c>
      <c r="U39" s="3">
        <v>-155.4</v>
      </c>
      <c r="V39" s="3">
        <v>-165.5</v>
      </c>
      <c r="W39" s="3">
        <v>-159</v>
      </c>
      <c r="X39" s="3">
        <v>12.7</v>
      </c>
      <c r="Y39" s="3">
        <v>-5.6</v>
      </c>
      <c r="Z39" s="1">
        <v>8.4375</v>
      </c>
    </row>
    <row r="40" spans="1:26">
      <c r="A40" s="4" t="s">
        <v>79</v>
      </c>
      <c r="B40" s="2">
        <v>1848</v>
      </c>
      <c r="C40" s="2">
        <v>28</v>
      </c>
      <c r="D40" s="5">
        <v>18</v>
      </c>
      <c r="E40" s="5"/>
      <c r="F40" s="6">
        <f t="shared" si="0"/>
        <v>37.999999999999972</v>
      </c>
      <c r="H40" s="7">
        <v>43.981360000000002</v>
      </c>
      <c r="I40" s="7">
        <v>-88.557010000000005</v>
      </c>
      <c r="J40" s="7"/>
      <c r="K40" s="1">
        <v>834</v>
      </c>
      <c r="L40" s="1">
        <v>922</v>
      </c>
      <c r="M40" s="1">
        <v>878</v>
      </c>
      <c r="N40" s="8">
        <v>65.8</v>
      </c>
      <c r="O40" s="1">
        <v>979</v>
      </c>
      <c r="Q40" s="8">
        <v>109.4</v>
      </c>
      <c r="R40" s="8">
        <v>113.9</v>
      </c>
      <c r="S40" s="8">
        <v>99.5</v>
      </c>
      <c r="U40" s="3">
        <v>-155.4</v>
      </c>
      <c r="V40" s="3">
        <v>-165.5</v>
      </c>
      <c r="W40" s="3">
        <v>-159.6</v>
      </c>
      <c r="X40" s="3">
        <v>11.3</v>
      </c>
      <c r="Y40" s="3">
        <v>-21.1</v>
      </c>
      <c r="Z40" s="1">
        <v>4.21875</v>
      </c>
    </row>
    <row r="41" spans="1:26">
      <c r="A41" s="4" t="s">
        <v>80</v>
      </c>
      <c r="B41" s="2">
        <v>1848</v>
      </c>
      <c r="C41" s="2">
        <v>28</v>
      </c>
      <c r="D41" s="5">
        <v>19</v>
      </c>
      <c r="E41" s="5"/>
      <c r="F41" s="6">
        <f t="shared" si="0"/>
        <v>38.999999999999915</v>
      </c>
      <c r="H41" s="7">
        <v>43.980840000000001</v>
      </c>
      <c r="I41" s="7">
        <v>-88.55735</v>
      </c>
      <c r="J41" s="7"/>
      <c r="K41" s="1">
        <v>860</v>
      </c>
      <c r="L41" s="1">
        <v>928</v>
      </c>
      <c r="M41" s="1">
        <v>896</v>
      </c>
      <c r="N41" s="8">
        <v>85</v>
      </c>
      <c r="O41" s="1">
        <v>670</v>
      </c>
      <c r="Q41" s="8">
        <v>108.2</v>
      </c>
      <c r="R41" s="8">
        <v>111.4</v>
      </c>
      <c r="S41" s="8">
        <v>96.5</v>
      </c>
      <c r="U41" s="3">
        <v>-158.5</v>
      </c>
      <c r="V41" s="3">
        <v>-158.19999999999999</v>
      </c>
      <c r="W41" s="3">
        <v>-165.2</v>
      </c>
      <c r="X41" s="3">
        <v>9.8000000000000007</v>
      </c>
      <c r="Y41" s="3">
        <v>-27.4</v>
      </c>
      <c r="Z41" s="1">
        <v>2.8125</v>
      </c>
    </row>
    <row r="42" spans="1:26">
      <c r="A42" s="4" t="s">
        <v>81</v>
      </c>
      <c r="B42" s="2">
        <v>1848</v>
      </c>
      <c r="C42" s="2">
        <v>28</v>
      </c>
      <c r="D42" s="5">
        <v>20</v>
      </c>
      <c r="E42" s="5"/>
      <c r="F42" s="6">
        <f t="shared" si="0"/>
        <v>39.999999999999858</v>
      </c>
      <c r="H42" s="7">
        <v>43.980499999999999</v>
      </c>
      <c r="I42" s="7">
        <v>-88.55753</v>
      </c>
      <c r="J42" s="7"/>
      <c r="K42" s="1">
        <v>880</v>
      </c>
      <c r="L42" s="1">
        <v>932</v>
      </c>
      <c r="M42" s="1">
        <v>912</v>
      </c>
      <c r="N42" s="8">
        <v>105.2</v>
      </c>
      <c r="O42" s="1">
        <v>341</v>
      </c>
      <c r="Q42" s="8">
        <v>105.5</v>
      </c>
      <c r="R42" s="8">
        <v>107.1</v>
      </c>
      <c r="S42" s="8">
        <v>92.4</v>
      </c>
      <c r="U42" s="3">
        <v>-166.1</v>
      </c>
      <c r="V42" s="3">
        <v>-160.6</v>
      </c>
      <c r="W42" s="3">
        <v>-173.2</v>
      </c>
      <c r="X42" s="3">
        <v>7.7</v>
      </c>
      <c r="Y42" s="3">
        <v>-30.2</v>
      </c>
      <c r="Z42" s="1">
        <v>4.9218799999999998</v>
      </c>
    </row>
    <row r="43" spans="1:26">
      <c r="A43" s="4" t="s">
        <v>82</v>
      </c>
      <c r="B43" s="2">
        <v>1848</v>
      </c>
      <c r="C43" s="2">
        <v>28</v>
      </c>
      <c r="D43" s="5">
        <v>21</v>
      </c>
      <c r="E43" s="5"/>
      <c r="F43" s="6">
        <f t="shared" si="0"/>
        <v>41.000000000000014</v>
      </c>
      <c r="H43" s="7">
        <v>43.980159999999998</v>
      </c>
      <c r="I43" s="7">
        <v>-88.557689999999994</v>
      </c>
      <c r="J43" s="7"/>
      <c r="K43" s="1">
        <v>888</v>
      </c>
      <c r="L43" s="1">
        <v>932</v>
      </c>
      <c r="M43" s="1">
        <v>924</v>
      </c>
      <c r="N43" s="8">
        <v>116.2</v>
      </c>
      <c r="O43" s="1">
        <v>-30</v>
      </c>
      <c r="Q43" s="8">
        <v>101.9</v>
      </c>
      <c r="R43" s="8">
        <v>102.2</v>
      </c>
      <c r="S43" s="8">
        <v>88.8</v>
      </c>
      <c r="U43" s="3">
        <v>-173.3</v>
      </c>
      <c r="V43" s="3">
        <v>-167.7</v>
      </c>
      <c r="W43" s="3">
        <v>-178.9</v>
      </c>
      <c r="X43" s="3">
        <v>6.3</v>
      </c>
      <c r="Y43" s="3">
        <v>-27.4</v>
      </c>
      <c r="Z43" s="1">
        <v>5.625</v>
      </c>
    </row>
    <row r="44" spans="1:26">
      <c r="A44" s="4" t="s">
        <v>83</v>
      </c>
      <c r="B44" s="2">
        <v>1848</v>
      </c>
      <c r="C44" s="2">
        <v>28</v>
      </c>
      <c r="D44" s="5">
        <v>22</v>
      </c>
      <c r="E44" s="5"/>
      <c r="F44" s="6">
        <f t="shared" si="0"/>
        <v>41.999999999999957</v>
      </c>
      <c r="G44" s="21"/>
      <c r="H44" s="7">
        <v>43.979640000000003</v>
      </c>
      <c r="I44" s="7">
        <v>-88.557689999999994</v>
      </c>
      <c r="J44" s="7"/>
      <c r="K44" s="1">
        <v>898</v>
      </c>
      <c r="L44" s="1">
        <v>928</v>
      </c>
      <c r="M44" s="1">
        <v>932</v>
      </c>
      <c r="N44" s="8">
        <v>117</v>
      </c>
      <c r="O44" s="1">
        <v>-328</v>
      </c>
      <c r="Q44" s="8">
        <v>98.2</v>
      </c>
      <c r="R44" s="8">
        <v>101.1</v>
      </c>
      <c r="S44" s="8">
        <v>87.1</v>
      </c>
      <c r="U44" s="3">
        <v>-178.4</v>
      </c>
      <c r="V44" s="3">
        <v>-171.8</v>
      </c>
      <c r="W44" s="3">
        <v>175.9</v>
      </c>
      <c r="X44" s="3">
        <v>4.9000000000000004</v>
      </c>
      <c r="Y44" s="3">
        <v>-20.399999999999999</v>
      </c>
      <c r="Z44" s="1">
        <v>7.03125</v>
      </c>
    </row>
    <row r="45" spans="1:26">
      <c r="A45" s="4" t="s">
        <v>84</v>
      </c>
      <c r="B45" s="2">
        <v>1848</v>
      </c>
      <c r="C45" s="2">
        <v>28</v>
      </c>
      <c r="D45" s="5">
        <v>23</v>
      </c>
      <c r="E45" s="5"/>
      <c r="F45" s="6">
        <f t="shared" si="0"/>
        <v>42.999999999999901</v>
      </c>
      <c r="H45" s="7">
        <v>43.979300000000002</v>
      </c>
      <c r="I45" s="7">
        <v>-88.557689999999994</v>
      </c>
      <c r="J45" s="7"/>
      <c r="K45" s="1">
        <v>894</v>
      </c>
      <c r="L45" s="1">
        <v>924</v>
      </c>
      <c r="M45" s="1">
        <v>932</v>
      </c>
      <c r="N45" s="8">
        <v>105.8</v>
      </c>
      <c r="O45" s="1">
        <v>-472</v>
      </c>
      <c r="Q45" s="8">
        <v>97.8</v>
      </c>
      <c r="R45" s="8">
        <v>101.3</v>
      </c>
      <c r="S45" s="8">
        <v>86.2</v>
      </c>
      <c r="U45" s="3">
        <v>177.2</v>
      </c>
      <c r="V45" s="3">
        <v>176.7</v>
      </c>
      <c r="W45" s="3">
        <v>173.2</v>
      </c>
      <c r="X45" s="3">
        <v>4.9000000000000004</v>
      </c>
      <c r="Y45" s="3">
        <v>-15.5</v>
      </c>
      <c r="Z45" s="1">
        <v>6.3281299999999998</v>
      </c>
    </row>
    <row r="46" spans="1:26">
      <c r="A46" s="4" t="s">
        <v>85</v>
      </c>
      <c r="B46" s="2">
        <v>1848</v>
      </c>
      <c r="C46" s="2">
        <v>28</v>
      </c>
      <c r="D46" s="5">
        <v>24</v>
      </c>
      <c r="E46" s="5"/>
      <c r="F46" s="6">
        <f t="shared" si="0"/>
        <v>43.999999999999844</v>
      </c>
      <c r="H46" s="7">
        <v>43.978439999999999</v>
      </c>
      <c r="I46" s="7">
        <v>-88.55753</v>
      </c>
      <c r="J46" s="7"/>
      <c r="K46" s="1">
        <v>882</v>
      </c>
      <c r="L46" s="1">
        <v>920</v>
      </c>
      <c r="M46" s="1">
        <v>924</v>
      </c>
      <c r="N46" s="8">
        <v>96.8</v>
      </c>
      <c r="O46" s="1">
        <v>-532</v>
      </c>
      <c r="Q46" s="8">
        <v>97.1</v>
      </c>
      <c r="R46" s="8">
        <v>102</v>
      </c>
      <c r="S46" s="8">
        <v>83.8</v>
      </c>
      <c r="U46" s="3">
        <v>177.4</v>
      </c>
      <c r="V46" s="3">
        <v>170.1</v>
      </c>
      <c r="W46" s="3">
        <v>174.2</v>
      </c>
      <c r="X46" s="3">
        <v>5.6</v>
      </c>
      <c r="Y46" s="3">
        <v>-2.1</v>
      </c>
      <c r="Z46" s="1">
        <v>7.7343799999999998</v>
      </c>
    </row>
    <row r="47" spans="1:26">
      <c r="A47" s="4" t="s">
        <v>86</v>
      </c>
      <c r="B47" s="2">
        <v>1848</v>
      </c>
      <c r="C47" s="2">
        <v>28</v>
      </c>
      <c r="D47" s="5">
        <v>25</v>
      </c>
      <c r="E47" s="5"/>
      <c r="F47" s="6">
        <f t="shared" si="0"/>
        <v>45</v>
      </c>
      <c r="H47" s="7">
        <v>43.978439999999999</v>
      </c>
      <c r="I47" s="7">
        <v>-88.55753</v>
      </c>
      <c r="J47" s="7"/>
      <c r="K47" s="1">
        <v>882</v>
      </c>
      <c r="L47" s="1">
        <v>918</v>
      </c>
      <c r="M47" s="1">
        <v>924</v>
      </c>
      <c r="N47" s="8">
        <v>95</v>
      </c>
      <c r="O47" s="1">
        <v>-526</v>
      </c>
      <c r="Q47" s="8">
        <v>97.7</v>
      </c>
      <c r="R47" s="8">
        <v>103.1</v>
      </c>
      <c r="S47" s="8">
        <v>83.8</v>
      </c>
      <c r="U47" s="3">
        <v>177.4</v>
      </c>
      <c r="V47" s="3">
        <v>170.1</v>
      </c>
      <c r="W47" s="3">
        <v>173.2</v>
      </c>
      <c r="X47" s="3">
        <v>4.9000000000000004</v>
      </c>
      <c r="Y47" s="3">
        <v>0</v>
      </c>
      <c r="Z47" s="1">
        <v>7.03125</v>
      </c>
    </row>
    <row r="48" spans="1:26">
      <c r="A48" s="4" t="s">
        <v>87</v>
      </c>
      <c r="B48" s="2">
        <v>1848</v>
      </c>
      <c r="C48" s="2">
        <v>28</v>
      </c>
      <c r="D48" s="5">
        <v>26</v>
      </c>
      <c r="E48" s="5"/>
      <c r="F48" s="6">
        <f t="shared" si="0"/>
        <v>45.999999999999943</v>
      </c>
      <c r="H48" s="7">
        <v>43.97775</v>
      </c>
      <c r="I48" s="7">
        <v>-88.55753</v>
      </c>
      <c r="J48" s="7"/>
      <c r="K48" s="1">
        <v>872</v>
      </c>
      <c r="L48" s="1">
        <v>914</v>
      </c>
      <c r="M48" s="1">
        <v>912</v>
      </c>
      <c r="N48" s="8">
        <v>86.8</v>
      </c>
      <c r="O48" s="1">
        <v>-615</v>
      </c>
      <c r="Q48" s="8">
        <v>97.8</v>
      </c>
      <c r="R48" s="8">
        <v>101.6</v>
      </c>
      <c r="S48" s="8">
        <v>81.8</v>
      </c>
      <c r="U48" s="3">
        <v>178.6</v>
      </c>
      <c r="V48" s="3">
        <v>169.9</v>
      </c>
      <c r="W48" s="3">
        <v>173.9</v>
      </c>
      <c r="X48" s="3">
        <v>5.6</v>
      </c>
      <c r="Y48" s="3">
        <v>-0.7</v>
      </c>
      <c r="Z48" s="1">
        <v>5.625</v>
      </c>
    </row>
    <row r="49" spans="1:26">
      <c r="A49" s="4" t="s">
        <v>88</v>
      </c>
      <c r="B49" s="2">
        <v>1848</v>
      </c>
      <c r="C49" s="2">
        <v>28</v>
      </c>
      <c r="D49" s="5">
        <v>27</v>
      </c>
      <c r="E49" s="5"/>
      <c r="F49" s="6">
        <f t="shared" si="0"/>
        <v>46.999999999999886</v>
      </c>
      <c r="H49" s="7">
        <v>43.97775</v>
      </c>
      <c r="I49" s="7">
        <v>-88.55753</v>
      </c>
      <c r="J49" s="7"/>
      <c r="K49" s="1">
        <v>872</v>
      </c>
      <c r="L49" s="1">
        <v>910</v>
      </c>
      <c r="M49" s="1">
        <v>912</v>
      </c>
      <c r="N49" s="8">
        <v>78.8</v>
      </c>
      <c r="O49" s="1">
        <v>-629</v>
      </c>
      <c r="Q49" s="8">
        <v>96.4</v>
      </c>
      <c r="R49" s="8">
        <v>98.6</v>
      </c>
      <c r="S49" s="8">
        <v>81.8</v>
      </c>
      <c r="U49" s="3">
        <v>178.6</v>
      </c>
      <c r="V49" s="3">
        <v>169.9</v>
      </c>
      <c r="W49" s="3">
        <v>176.8</v>
      </c>
      <c r="X49" s="3">
        <v>7</v>
      </c>
      <c r="Y49" s="3">
        <v>0.7</v>
      </c>
      <c r="Z49" s="1">
        <v>8.4375</v>
      </c>
    </row>
    <row r="50" spans="1:26">
      <c r="A50" s="4" t="s">
        <v>89</v>
      </c>
      <c r="B50" s="2">
        <v>1848</v>
      </c>
      <c r="C50" s="2">
        <v>28</v>
      </c>
      <c r="D50" s="5">
        <v>28</v>
      </c>
      <c r="E50" s="5"/>
      <c r="F50" s="6">
        <f t="shared" si="0"/>
        <v>47.999999999999829</v>
      </c>
      <c r="H50" s="7">
        <v>43.977409999999999</v>
      </c>
      <c r="I50" s="7">
        <v>-88.55735</v>
      </c>
      <c r="J50" s="7"/>
      <c r="K50" s="1">
        <v>864</v>
      </c>
      <c r="L50" s="1">
        <v>904</v>
      </c>
      <c r="M50" s="1">
        <v>906</v>
      </c>
      <c r="N50" s="8">
        <v>68.8</v>
      </c>
      <c r="O50" s="1">
        <v>-646</v>
      </c>
      <c r="Q50" s="8">
        <v>94.2</v>
      </c>
      <c r="R50" s="8">
        <v>97.6</v>
      </c>
      <c r="S50" s="8">
        <v>80.599999999999994</v>
      </c>
      <c r="U50" s="3">
        <v>-177.9</v>
      </c>
      <c r="V50" s="3">
        <v>171.6</v>
      </c>
      <c r="W50" s="3">
        <v>-180</v>
      </c>
      <c r="X50" s="3">
        <v>6.3</v>
      </c>
      <c r="Y50" s="3">
        <v>12</v>
      </c>
      <c r="Z50" s="1">
        <v>11.25</v>
      </c>
    </row>
    <row r="51" spans="1:26">
      <c r="A51" s="4" t="s">
        <v>90</v>
      </c>
      <c r="B51" s="2">
        <v>1848</v>
      </c>
      <c r="C51" s="2">
        <v>28</v>
      </c>
      <c r="D51" s="5">
        <v>29</v>
      </c>
      <c r="E51" s="5"/>
      <c r="F51" s="6">
        <f t="shared" si="0"/>
        <v>48.999999999999986</v>
      </c>
      <c r="H51" s="7">
        <v>43.977069999999998</v>
      </c>
      <c r="I51" s="7">
        <v>-88.55735</v>
      </c>
      <c r="J51" s="7"/>
      <c r="K51" s="1">
        <v>848</v>
      </c>
      <c r="L51" s="1">
        <v>898</v>
      </c>
      <c r="M51" s="1">
        <v>894</v>
      </c>
      <c r="N51" s="8">
        <v>63</v>
      </c>
      <c r="O51" s="1">
        <v>-922</v>
      </c>
      <c r="Q51" s="8">
        <v>94.7</v>
      </c>
      <c r="R51" s="8">
        <v>100</v>
      </c>
      <c r="S51" s="8">
        <v>79.5</v>
      </c>
      <c r="U51" s="3">
        <v>-174.5</v>
      </c>
      <c r="V51" s="3">
        <v>171.3</v>
      </c>
      <c r="W51" s="3">
        <v>-175.8</v>
      </c>
      <c r="X51" s="3">
        <v>6.3</v>
      </c>
      <c r="Y51" s="3">
        <v>33.799999999999997</v>
      </c>
      <c r="Z51" s="1">
        <v>9.1406299999999998</v>
      </c>
    </row>
    <row r="52" spans="1:26">
      <c r="A52" s="4" t="s">
        <v>91</v>
      </c>
      <c r="B52" s="2">
        <v>1848</v>
      </c>
      <c r="C52" s="2">
        <v>28</v>
      </c>
      <c r="D52" s="5">
        <v>30</v>
      </c>
      <c r="E52" s="5"/>
      <c r="F52" s="6">
        <f t="shared" si="0"/>
        <v>49.999999999999929</v>
      </c>
      <c r="H52" s="7">
        <v>43.97672</v>
      </c>
      <c r="I52" s="7">
        <v>-88.55735</v>
      </c>
      <c r="J52" s="7"/>
      <c r="K52" s="1">
        <v>842</v>
      </c>
      <c r="L52" s="1">
        <v>884</v>
      </c>
      <c r="M52" s="1">
        <v>886</v>
      </c>
      <c r="N52" s="8">
        <v>57.8</v>
      </c>
      <c r="O52" s="1">
        <v>-1342</v>
      </c>
      <c r="Q52" s="8">
        <v>95.8</v>
      </c>
      <c r="R52" s="8">
        <v>101.1</v>
      </c>
      <c r="S52" s="8">
        <v>78.900000000000006</v>
      </c>
      <c r="U52" s="3">
        <v>-168.1</v>
      </c>
      <c r="V52" s="3">
        <v>173.8</v>
      </c>
      <c r="W52" s="3">
        <v>-166.2</v>
      </c>
      <c r="X52" s="3">
        <v>6.3</v>
      </c>
      <c r="Y52" s="3">
        <v>44.3</v>
      </c>
      <c r="Z52" s="1">
        <v>11.25</v>
      </c>
    </row>
    <row r="53" spans="1:26">
      <c r="A53" s="4" t="s">
        <v>92</v>
      </c>
      <c r="B53" s="2">
        <v>1848</v>
      </c>
      <c r="C53" s="2">
        <v>28</v>
      </c>
      <c r="D53" s="5">
        <v>31</v>
      </c>
      <c r="E53" s="5"/>
      <c r="F53" s="6">
        <f t="shared" si="0"/>
        <v>50.999999999999872</v>
      </c>
      <c r="H53" s="7">
        <v>43.976210000000002</v>
      </c>
      <c r="I53" s="7">
        <v>-88.55735</v>
      </c>
      <c r="J53" s="7"/>
      <c r="K53" s="1">
        <v>830</v>
      </c>
      <c r="L53" s="1">
        <v>866</v>
      </c>
      <c r="M53" s="1">
        <v>876</v>
      </c>
      <c r="N53" s="8">
        <v>41</v>
      </c>
      <c r="O53" s="1">
        <v>-1972</v>
      </c>
      <c r="Q53" s="8">
        <v>95.7</v>
      </c>
      <c r="R53" s="8">
        <v>98.3</v>
      </c>
      <c r="S53" s="8">
        <v>77.5</v>
      </c>
      <c r="U53" s="3">
        <v>-154.80000000000001</v>
      </c>
      <c r="V53" s="3">
        <v>-177.7</v>
      </c>
      <c r="W53" s="3">
        <v>-154.19999999999999</v>
      </c>
      <c r="X53" s="3">
        <v>0</v>
      </c>
      <c r="Y53" s="3">
        <v>36.6</v>
      </c>
      <c r="Z53" s="1" t="s">
        <v>19</v>
      </c>
    </row>
    <row r="54" spans="1:26">
      <c r="A54" s="9" t="s">
        <v>93</v>
      </c>
      <c r="B54" s="10">
        <v>1848</v>
      </c>
      <c r="C54" s="10">
        <v>28</v>
      </c>
      <c r="D54" s="11">
        <v>32</v>
      </c>
      <c r="E54" s="11"/>
      <c r="F54" s="12">
        <f t="shared" si="0"/>
        <v>52.000000000000028</v>
      </c>
      <c r="G54" s="13" t="s">
        <v>115</v>
      </c>
      <c r="H54" s="14">
        <v>43.975859999999997</v>
      </c>
      <c r="I54" s="14">
        <v>-88.55735</v>
      </c>
      <c r="J54" s="14"/>
      <c r="K54" s="15">
        <v>812</v>
      </c>
      <c r="L54" s="15">
        <v>868</v>
      </c>
      <c r="M54" s="15">
        <v>854</v>
      </c>
      <c r="N54" s="16" t="s">
        <v>9</v>
      </c>
      <c r="O54" s="15">
        <v>-806</v>
      </c>
      <c r="P54" s="15"/>
      <c r="Q54" s="16">
        <v>89.6</v>
      </c>
      <c r="R54" s="16">
        <v>79</v>
      </c>
      <c r="S54" s="16">
        <v>76.8</v>
      </c>
      <c r="T54" s="15"/>
      <c r="U54" s="17">
        <v>-146.6</v>
      </c>
      <c r="V54" s="17">
        <v>-173</v>
      </c>
      <c r="W54" s="17" t="s">
        <v>20</v>
      </c>
      <c r="X54" s="17" t="s">
        <v>21</v>
      </c>
      <c r="Y54" s="17" t="s">
        <v>10</v>
      </c>
      <c r="Z54" s="15" t="s">
        <v>22</v>
      </c>
    </row>
    <row r="55" spans="1:26">
      <c r="A55" s="4" t="s">
        <v>94</v>
      </c>
      <c r="B55" s="2">
        <v>1848</v>
      </c>
      <c r="C55" s="2">
        <v>28</v>
      </c>
      <c r="D55" s="5">
        <v>33</v>
      </c>
      <c r="E55" s="5"/>
      <c r="F55" s="6">
        <f t="shared" si="0"/>
        <v>52.999999999999972</v>
      </c>
      <c r="H55" s="7">
        <v>43.97569</v>
      </c>
      <c r="I55" s="7">
        <v>-88.557689999999994</v>
      </c>
      <c r="J55" s="7"/>
      <c r="K55" s="1">
        <v>774</v>
      </c>
      <c r="L55" s="1" t="s">
        <v>10</v>
      </c>
      <c r="M55" s="1">
        <v>784</v>
      </c>
      <c r="N55" s="8" t="s">
        <v>11</v>
      </c>
      <c r="O55" s="1" t="s">
        <v>10</v>
      </c>
      <c r="Q55" s="8" t="s">
        <v>3</v>
      </c>
      <c r="R55" s="8" t="s">
        <v>4</v>
      </c>
      <c r="S55" s="8">
        <v>80</v>
      </c>
      <c r="U55" s="3">
        <v>-137.30000000000001</v>
      </c>
      <c r="V55" s="3">
        <v>-153.9</v>
      </c>
      <c r="W55" s="3" t="s">
        <v>20</v>
      </c>
      <c r="X55" s="3" t="s">
        <v>23</v>
      </c>
      <c r="Y55" s="3" t="s">
        <v>10</v>
      </c>
      <c r="Z55" s="1" t="s">
        <v>24</v>
      </c>
    </row>
    <row r="56" spans="1:26">
      <c r="A56" s="4" t="s">
        <v>95</v>
      </c>
      <c r="B56" s="2">
        <v>1848</v>
      </c>
      <c r="C56" s="2">
        <v>28</v>
      </c>
      <c r="D56" s="5">
        <v>34</v>
      </c>
      <c r="E56" s="5"/>
      <c r="F56" s="6">
        <f t="shared" si="0"/>
        <v>53.999999999999915</v>
      </c>
      <c r="H56" s="7">
        <v>43.975349999999999</v>
      </c>
      <c r="I56" s="7">
        <v>-88.557869999999994</v>
      </c>
      <c r="J56" s="7"/>
      <c r="K56" s="1">
        <v>748</v>
      </c>
      <c r="L56" s="1" t="s">
        <v>10</v>
      </c>
      <c r="M56" s="1">
        <v>748</v>
      </c>
      <c r="N56" s="8" t="s">
        <v>11</v>
      </c>
      <c r="O56" s="1" t="s">
        <v>10</v>
      </c>
      <c r="Q56" s="8" t="s">
        <v>3</v>
      </c>
      <c r="R56" s="8" t="s">
        <v>4</v>
      </c>
      <c r="S56" s="8">
        <v>83.1</v>
      </c>
      <c r="U56" s="3">
        <v>-97.9</v>
      </c>
      <c r="V56" s="3">
        <v>-146.80000000000001</v>
      </c>
      <c r="W56" s="3" t="s">
        <v>20</v>
      </c>
      <c r="X56" s="3" t="s">
        <v>25</v>
      </c>
      <c r="Y56" s="3" t="s">
        <v>10</v>
      </c>
      <c r="Z56" s="1" t="s">
        <v>26</v>
      </c>
    </row>
    <row r="57" spans="1:26">
      <c r="A57" s="4" t="s">
        <v>96</v>
      </c>
      <c r="B57" s="2">
        <v>1848</v>
      </c>
      <c r="C57" s="2">
        <v>28</v>
      </c>
      <c r="D57" s="5">
        <v>35</v>
      </c>
      <c r="E57" s="5"/>
      <c r="F57" s="6">
        <f t="shared" si="0"/>
        <v>54.999999999999858</v>
      </c>
      <c r="H57" s="7">
        <v>43.975180000000002</v>
      </c>
      <c r="I57" s="7">
        <v>-88.558040000000005</v>
      </c>
      <c r="J57" s="7"/>
      <c r="K57" s="1">
        <v>758</v>
      </c>
      <c r="L57" s="1" t="s">
        <v>10</v>
      </c>
      <c r="M57" s="1">
        <v>758</v>
      </c>
      <c r="N57" s="8" t="s">
        <v>11</v>
      </c>
      <c r="O57" s="1" t="s">
        <v>10</v>
      </c>
      <c r="Q57" s="8" t="s">
        <v>3</v>
      </c>
      <c r="R57" s="8" t="s">
        <v>4</v>
      </c>
      <c r="S57" s="8">
        <v>56.8</v>
      </c>
      <c r="U57" s="3" t="s">
        <v>27</v>
      </c>
      <c r="V57" s="3">
        <v>-132.1</v>
      </c>
      <c r="W57" s="3" t="s">
        <v>20</v>
      </c>
      <c r="X57" s="3" t="s">
        <v>28</v>
      </c>
      <c r="Y57" s="3" t="s">
        <v>10</v>
      </c>
      <c r="Z57" s="1" t="s">
        <v>29</v>
      </c>
    </row>
    <row r="58" spans="1:26">
      <c r="A58" s="4" t="s">
        <v>97</v>
      </c>
      <c r="B58" s="2">
        <v>1848</v>
      </c>
      <c r="C58" s="2">
        <v>28</v>
      </c>
      <c r="D58" s="5">
        <v>36</v>
      </c>
      <c r="E58" s="5"/>
      <c r="F58" s="6">
        <f t="shared" si="0"/>
        <v>56.000000000000014</v>
      </c>
      <c r="H58" s="7">
        <v>43.975180000000002</v>
      </c>
      <c r="I58" s="7">
        <v>-88.558210000000003</v>
      </c>
      <c r="J58" s="7"/>
      <c r="K58" s="1">
        <v>790</v>
      </c>
      <c r="L58" s="1" t="s">
        <v>10</v>
      </c>
      <c r="M58" s="1">
        <v>790</v>
      </c>
      <c r="N58" s="8" t="s">
        <v>11</v>
      </c>
      <c r="O58" s="1" t="s">
        <v>10</v>
      </c>
      <c r="Q58" s="8" t="s">
        <v>3</v>
      </c>
      <c r="R58" s="8" t="s">
        <v>4</v>
      </c>
      <c r="S58" s="8">
        <v>28.6</v>
      </c>
      <c r="U58" s="3" t="s">
        <v>30</v>
      </c>
      <c r="V58" s="3">
        <v>-96.6</v>
      </c>
      <c r="W58" s="3" t="s">
        <v>20</v>
      </c>
      <c r="X58" s="3" t="s">
        <v>31</v>
      </c>
      <c r="Y58" s="3" t="s">
        <v>10</v>
      </c>
      <c r="Z58" s="1" t="s">
        <v>32</v>
      </c>
    </row>
    <row r="59" spans="1:26">
      <c r="A59" s="4" t="s">
        <v>98</v>
      </c>
      <c r="B59" s="2">
        <v>1848</v>
      </c>
      <c r="C59" s="2">
        <v>28</v>
      </c>
      <c r="D59" s="5">
        <v>37</v>
      </c>
      <c r="E59" s="5"/>
      <c r="F59" s="6">
        <f t="shared" si="0"/>
        <v>56.999999999999957</v>
      </c>
      <c r="H59" s="7">
        <v>43.975349999999999</v>
      </c>
      <c r="I59" s="7">
        <v>-88.558210000000003</v>
      </c>
      <c r="J59" s="7"/>
      <c r="K59" s="1">
        <v>796</v>
      </c>
      <c r="L59" s="1" t="s">
        <v>10</v>
      </c>
      <c r="M59" s="1">
        <v>796</v>
      </c>
      <c r="N59" s="8" t="s">
        <v>11</v>
      </c>
      <c r="O59" s="1" t="s">
        <v>10</v>
      </c>
      <c r="Q59" s="8" t="s">
        <v>3</v>
      </c>
      <c r="R59" s="8" t="s">
        <v>4</v>
      </c>
      <c r="S59" s="8">
        <v>20.9</v>
      </c>
      <c r="U59" s="3" t="s">
        <v>33</v>
      </c>
      <c r="V59" s="3">
        <v>-38</v>
      </c>
      <c r="W59" s="3" t="s">
        <v>20</v>
      </c>
      <c r="X59" s="3" t="s">
        <v>34</v>
      </c>
      <c r="Y59" s="3" t="s">
        <v>10</v>
      </c>
      <c r="Z59" s="1" t="s">
        <v>32</v>
      </c>
    </row>
    <row r="60" spans="1:26">
      <c r="A60" s="4" t="s">
        <v>99</v>
      </c>
      <c r="B60" s="2">
        <v>1848</v>
      </c>
      <c r="C60" s="2">
        <v>28</v>
      </c>
      <c r="D60" s="5">
        <v>38</v>
      </c>
      <c r="E60" s="5"/>
      <c r="F60" s="6">
        <f t="shared" si="0"/>
        <v>57.999999999999901</v>
      </c>
      <c r="H60" s="7">
        <v>43.975349999999999</v>
      </c>
      <c r="I60" s="7">
        <v>-88.558040000000005</v>
      </c>
      <c r="J60" s="7"/>
      <c r="K60" s="1">
        <v>798</v>
      </c>
      <c r="L60" s="1" t="s">
        <v>10</v>
      </c>
      <c r="M60" s="1">
        <v>798</v>
      </c>
      <c r="N60" s="8" t="s">
        <v>11</v>
      </c>
      <c r="O60" s="1" t="s">
        <v>10</v>
      </c>
      <c r="Q60" s="8" t="s">
        <v>3</v>
      </c>
      <c r="R60" s="8" t="s">
        <v>4</v>
      </c>
      <c r="S60" s="8">
        <v>23.9</v>
      </c>
      <c r="U60" s="3" t="s">
        <v>35</v>
      </c>
      <c r="V60" s="3">
        <v>-1.2</v>
      </c>
      <c r="W60" s="3" t="s">
        <v>20</v>
      </c>
      <c r="X60" s="3" t="s">
        <v>36</v>
      </c>
      <c r="Y60" s="3" t="s">
        <v>10</v>
      </c>
      <c r="Z60" s="1" t="s">
        <v>32</v>
      </c>
    </row>
    <row r="61" spans="1:26">
      <c r="A61" s="4" t="s">
        <v>100</v>
      </c>
      <c r="B61" s="2">
        <v>1848</v>
      </c>
      <c r="C61" s="2">
        <v>28</v>
      </c>
      <c r="D61" s="5">
        <v>39</v>
      </c>
      <c r="E61" s="5"/>
      <c r="F61" s="6">
        <f t="shared" si="0"/>
        <v>58.999999999999844</v>
      </c>
      <c r="H61" s="7">
        <v>43.975349999999999</v>
      </c>
      <c r="I61" s="7">
        <v>-88.558040000000005</v>
      </c>
      <c r="J61" s="7"/>
      <c r="K61" s="1">
        <v>802</v>
      </c>
      <c r="L61" s="1" t="s">
        <v>10</v>
      </c>
      <c r="M61" s="1">
        <v>802</v>
      </c>
      <c r="N61" s="8" t="s">
        <v>11</v>
      </c>
      <c r="O61" s="1" t="s">
        <v>10</v>
      </c>
      <c r="Q61" s="8" t="s">
        <v>3</v>
      </c>
      <c r="R61" s="8" t="s">
        <v>4</v>
      </c>
      <c r="S61" s="8">
        <v>23.9</v>
      </c>
      <c r="U61" s="3" t="s">
        <v>37</v>
      </c>
      <c r="V61" s="3">
        <v>33.6</v>
      </c>
      <c r="W61" s="3" t="s">
        <v>20</v>
      </c>
      <c r="X61" s="3" t="s">
        <v>36</v>
      </c>
      <c r="Y61" s="3" t="s">
        <v>10</v>
      </c>
      <c r="Z61" s="1" t="s">
        <v>32</v>
      </c>
    </row>
    <row r="62" spans="1:26">
      <c r="A62" s="4" t="s">
        <v>101</v>
      </c>
      <c r="B62" s="2">
        <v>1848</v>
      </c>
      <c r="C62" s="2">
        <v>28</v>
      </c>
      <c r="D62" s="5">
        <v>40</v>
      </c>
      <c r="E62" s="5"/>
      <c r="F62" s="6">
        <f t="shared" si="0"/>
        <v>60</v>
      </c>
      <c r="H62" s="7">
        <v>43.975180000000002</v>
      </c>
      <c r="I62" s="7">
        <v>-88.558040000000005</v>
      </c>
      <c r="J62" s="7"/>
      <c r="K62" s="1">
        <v>788</v>
      </c>
      <c r="L62" s="1" t="s">
        <v>10</v>
      </c>
      <c r="M62" s="1">
        <v>788</v>
      </c>
      <c r="N62" s="8" t="s">
        <v>11</v>
      </c>
      <c r="O62" s="1" t="s">
        <v>10</v>
      </c>
      <c r="Q62" s="8" t="s">
        <v>3</v>
      </c>
      <c r="R62" s="8" t="s">
        <v>4</v>
      </c>
      <c r="S62" s="8">
        <v>7.1</v>
      </c>
      <c r="U62" s="3" t="s">
        <v>37</v>
      </c>
      <c r="V62" s="3">
        <v>67.599999999999994</v>
      </c>
      <c r="W62" s="3" t="s">
        <v>20</v>
      </c>
      <c r="X62" s="3" t="s">
        <v>36</v>
      </c>
      <c r="Y62" s="3" t="s">
        <v>10</v>
      </c>
      <c r="Z62" s="1" t="s">
        <v>32</v>
      </c>
    </row>
    <row r="63" spans="1:26">
      <c r="A63" s="4" t="s">
        <v>102</v>
      </c>
      <c r="B63" s="2">
        <v>1848</v>
      </c>
      <c r="C63" s="2">
        <v>28</v>
      </c>
      <c r="D63" s="5">
        <v>41</v>
      </c>
      <c r="E63" s="5"/>
      <c r="F63" s="6">
        <f t="shared" si="0"/>
        <v>60.999999999999943</v>
      </c>
      <c r="H63" s="7">
        <v>43.975180000000002</v>
      </c>
      <c r="I63" s="7">
        <v>-88.558040000000005</v>
      </c>
      <c r="J63" s="7"/>
      <c r="K63" s="1">
        <v>792</v>
      </c>
      <c r="L63" s="1" t="s">
        <v>10</v>
      </c>
      <c r="M63" s="1">
        <v>792</v>
      </c>
      <c r="N63" s="8" t="s">
        <v>11</v>
      </c>
      <c r="O63" s="1" t="s">
        <v>10</v>
      </c>
      <c r="Q63" s="8" t="s">
        <v>3</v>
      </c>
      <c r="R63" s="8" t="s">
        <v>4</v>
      </c>
      <c r="S63" s="8">
        <v>0.1</v>
      </c>
      <c r="U63" s="3" t="s">
        <v>37</v>
      </c>
      <c r="V63" s="3" t="s">
        <v>38</v>
      </c>
      <c r="W63" s="3" t="s">
        <v>20</v>
      </c>
      <c r="X63" s="3" t="s">
        <v>36</v>
      </c>
      <c r="Y63" s="3" t="s">
        <v>10</v>
      </c>
      <c r="Z63" s="1" t="s">
        <v>32</v>
      </c>
    </row>
    <row r="64" spans="1:26">
      <c r="A64" s="4" t="s">
        <v>103</v>
      </c>
      <c r="B64" s="2">
        <v>1848</v>
      </c>
      <c r="C64" s="2">
        <v>28</v>
      </c>
      <c r="D64" s="5">
        <v>42</v>
      </c>
      <c r="E64" s="5"/>
      <c r="F64" s="6">
        <f t="shared" si="0"/>
        <v>61.999999999999886</v>
      </c>
      <c r="H64" s="7">
        <v>43.975180000000002</v>
      </c>
      <c r="I64" s="7">
        <v>-88.558040000000005</v>
      </c>
      <c r="J64" s="7"/>
      <c r="K64" s="1">
        <v>790</v>
      </c>
      <c r="L64" s="1" t="s">
        <v>10</v>
      </c>
      <c r="M64" s="1">
        <v>790</v>
      </c>
      <c r="N64" s="8" t="s">
        <v>11</v>
      </c>
      <c r="O64" s="1" t="s">
        <v>10</v>
      </c>
      <c r="Q64" s="8" t="s">
        <v>3</v>
      </c>
      <c r="R64" s="8" t="s">
        <v>4</v>
      </c>
      <c r="S64" s="8">
        <v>0.2</v>
      </c>
      <c r="U64" s="3" t="s">
        <v>37</v>
      </c>
      <c r="V64" s="3" t="s">
        <v>39</v>
      </c>
      <c r="W64" s="3" t="s">
        <v>20</v>
      </c>
      <c r="X64" s="3" t="s">
        <v>36</v>
      </c>
      <c r="Y64" s="3" t="s">
        <v>10</v>
      </c>
      <c r="Z64" s="1" t="s">
        <v>32</v>
      </c>
    </row>
  </sheetData>
  <sheetProtection password="F551" sheet="1" objects="1" scenarios="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Fox</dc:creator>
  <cp:lastModifiedBy>Todd Fox</cp:lastModifiedBy>
  <dcterms:created xsi:type="dcterms:W3CDTF">2012-05-02T11:44:53Z</dcterms:created>
  <dcterms:modified xsi:type="dcterms:W3CDTF">2012-05-04T17:24:15Z</dcterms:modified>
</cp:coreProperties>
</file>